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RXPackages\jcr_root\content\dam\grpw\websites\bmwgroup_com\ir\downloads\de\2017\GB\2017-BMW-Group-Schluesselkennzahlen.xlsx\_jcr_content\renditions\"/>
    </mc:Choice>
  </mc:AlternateContent>
  <bookViews>
    <workbookView xWindow="0" yWindow="0" windowWidth="28800" windowHeight="12432" activeTab="1"/>
  </bookViews>
  <sheets>
    <sheet name="Finanziell" sheetId="2" r:id="rId1"/>
    <sheet name="Nicht-finanziell" sheetId="1" r:id="rId2"/>
  </sheets>
  <definedNames>
    <definedName name="_xlnm.Print_Area" localSheetId="0">Finanziell!$A$1:$U$52</definedName>
    <definedName name="_xlnm.Print_Area" localSheetId="1">'Nicht-finanziell'!$A$1:$U$28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0" i="1" l="1"/>
  <c r="C9" i="2" l="1"/>
  <c r="C14" i="2"/>
  <c r="C16" i="2"/>
  <c r="E9" i="2"/>
  <c r="S15" i="1" l="1"/>
  <c r="U20" i="1" l="1"/>
  <c r="U15" i="1"/>
  <c r="I13" i="2" l="1"/>
  <c r="I14" i="2" s="1"/>
  <c r="G13" i="2"/>
  <c r="G14" i="2" s="1"/>
  <c r="M22" i="2"/>
  <c r="Q22" i="2"/>
  <c r="U22" i="2"/>
  <c r="C22" i="2"/>
  <c r="G22" i="2"/>
  <c r="K22" i="2"/>
  <c r="O22" i="2"/>
  <c r="S22" i="2"/>
  <c r="I22" i="2"/>
  <c r="E22" i="2"/>
  <c r="G20" i="1"/>
  <c r="I20" i="1"/>
  <c r="G15" i="1"/>
  <c r="I15" i="1"/>
  <c r="Q14" i="2"/>
  <c r="U14" i="2"/>
  <c r="O14" i="2"/>
  <c r="S14" i="2"/>
  <c r="E14" i="2"/>
  <c r="O9" i="2"/>
  <c r="S9" i="2"/>
  <c r="G9" i="2"/>
  <c r="K9" i="2"/>
  <c r="I9" i="2"/>
  <c r="M9" i="2"/>
  <c r="Q9" i="2"/>
  <c r="U9" i="2"/>
  <c r="E20" i="1"/>
  <c r="C20" i="1"/>
  <c r="C15" i="1"/>
  <c r="E15" i="1"/>
  <c r="K13" i="2" l="1"/>
  <c r="K14" i="2" s="1"/>
  <c r="M13" i="2"/>
  <c r="M14" i="2" s="1"/>
  <c r="I16" i="2"/>
  <c r="M16" i="2"/>
  <c r="Q16" i="2"/>
  <c r="U16" i="2"/>
  <c r="G16" i="2"/>
  <c r="K16" i="2"/>
  <c r="O16" i="2"/>
  <c r="S16" i="2"/>
  <c r="K20" i="1"/>
  <c r="M20" i="1"/>
  <c r="K15" i="1"/>
  <c r="M15" i="1"/>
  <c r="E16" i="2" l="1"/>
</calcChain>
</file>

<file path=xl/sharedStrings.xml><?xml version="1.0" encoding="utf-8"?>
<sst xmlns="http://schemas.openxmlformats.org/spreadsheetml/2006/main" count="83" uniqueCount="51">
  <si>
    <t>BMW Group</t>
  </si>
  <si>
    <t>BMW</t>
  </si>
  <si>
    <t xml:space="preserve">MINI </t>
  </si>
  <si>
    <t xml:space="preserve">Rolls-Royce </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</si>
  <si>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</si>
  <si>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</si>
  <si>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</si>
  <si>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</si>
  <si>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</si>
  <si>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</si>
  <si>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</si>
  <si>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</si>
  <si>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</si>
  <si>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</si>
  <si>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</si>
  <si>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</si>
  <si>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</si>
  <si>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</si>
  <si>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</si>
  <si>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</si>
  <si>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</si>
  <si>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</si>
  <si>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</si>
  <si>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</si>
  <si>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</si>
  <si>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</si>
  <si>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</si>
  <si>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</si>
  <si>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</si>
  <si>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Mitarbeiter (zum Periodenende)</t>
  </si>
  <si>
    <t>Neuverträge mit Endkunden</t>
  </si>
  <si>
    <t>Nettofinanzvermögen (zum Periodenende)</t>
  </si>
  <si>
    <t>Auslieferungen (Retail)</t>
  </si>
  <si>
    <t xml:space="preserve">Sonstige Gesellschaften </t>
  </si>
  <si>
    <t xml:space="preserve">Konsolidierungen </t>
  </si>
  <si>
    <r>
      <t>Flottenemissionen in g CO</t>
    </r>
    <r>
      <rPr>
        <vertAlign val="subscript"/>
        <sz val="10"/>
        <rFont val="BMW Group Condensed"/>
        <family val="2"/>
      </rPr>
      <t>2</t>
    </r>
    <r>
      <rPr>
        <sz val="10"/>
        <rFont val="BMW Group Condensed"/>
        <family val="2"/>
      </rPr>
      <t>/km</t>
    </r>
  </si>
  <si>
    <t>Schlüsselkennzahlen - Nicht finanzielle Leistungskennzahlen</t>
  </si>
  <si>
    <r>
      <t>Investitionen</t>
    </r>
    <r>
      <rPr>
        <vertAlign val="superscript"/>
        <sz val="10"/>
        <color theme="1"/>
        <rFont val="BMW Group Condensed"/>
        <family val="2"/>
      </rPr>
      <t>1</t>
    </r>
  </si>
  <si>
    <r>
      <t>Investitionsquote</t>
    </r>
    <r>
      <rPr>
        <vertAlign val="superscript"/>
        <sz val="10"/>
        <color theme="1"/>
        <rFont val="BMW Group Condensed"/>
        <family val="2"/>
      </rPr>
      <t>2</t>
    </r>
  </si>
  <si>
    <r>
      <rPr>
        <vertAlign val="superscript"/>
        <sz val="10"/>
        <color theme="1"/>
        <rFont val="BMW Group Condensed"/>
        <family val="2"/>
      </rPr>
      <t>2</t>
    </r>
    <r>
      <rPr>
        <sz val="10"/>
        <color theme="1"/>
        <rFont val="BMW Group Condensed"/>
        <family val="2"/>
      </rPr>
      <t>Investitionsquote: Investitionen geteilt durch Umsatz.</t>
    </r>
  </si>
  <si>
    <r>
      <t>Free Cash Flow</t>
    </r>
    <r>
      <rPr>
        <vertAlign val="superscript"/>
        <sz val="10"/>
        <rFont val="BMW Group Condensed"/>
        <family val="2"/>
      </rPr>
      <t>6</t>
    </r>
  </si>
  <si>
    <r>
      <t>Bruttoliquidität</t>
    </r>
    <r>
      <rPr>
        <vertAlign val="superscript"/>
        <sz val="10"/>
        <color theme="1"/>
        <rFont val="BMW Group Condensed"/>
        <family val="2"/>
      </rPr>
      <t>5</t>
    </r>
  </si>
  <si>
    <t xml:space="preserve">RoCE </t>
  </si>
  <si>
    <t>ROE</t>
  </si>
  <si>
    <r>
      <t>Forschungs- und Entwicklungsleistungen</t>
    </r>
    <r>
      <rPr>
        <vertAlign val="superscript"/>
        <sz val="10"/>
        <color theme="1"/>
        <rFont val="BMW Group Condensed"/>
        <family val="2"/>
      </rPr>
      <t>3</t>
    </r>
  </si>
  <si>
    <r>
      <t>F&amp;E Quote</t>
    </r>
    <r>
      <rPr>
        <vertAlign val="superscript"/>
        <sz val="10"/>
        <color theme="1"/>
        <rFont val="BMW Group Condensed"/>
        <family val="2"/>
      </rPr>
      <t>4</t>
    </r>
  </si>
  <si>
    <r>
      <rPr>
        <vertAlign val="superscript"/>
        <sz val="10"/>
        <color theme="1"/>
        <rFont val="BMW Group Condensed"/>
        <family val="2"/>
      </rPr>
      <t>3</t>
    </r>
    <r>
      <rPr>
        <sz val="10"/>
        <color theme="1"/>
        <rFont val="BMW Group Condensed"/>
        <family val="2"/>
      </rPr>
      <t>Forschungs- und Entwicklungsleistungen: Forschungs- und Entwicklungskosten plus Investitionen in aktivierungspflichtige Entwicklungskosten minus Abschreibungen auf aktivierte F&amp;E Kosten.</t>
    </r>
  </si>
  <si>
    <r>
      <rPr>
        <vertAlign val="superscript"/>
        <sz val="10"/>
        <color theme="1"/>
        <rFont val="BMW Group Condensed"/>
        <family val="2"/>
      </rPr>
      <t>4</t>
    </r>
    <r>
      <rPr>
        <sz val="10"/>
        <color theme="1"/>
        <rFont val="BMW Group Condensed"/>
        <family val="2"/>
      </rPr>
      <t>F&amp;E Quote: Forschungs- und Entwicklungsleistungen geteilt durch Umsatz.</t>
    </r>
  </si>
  <si>
    <r>
      <rPr>
        <vertAlign val="superscript"/>
        <sz val="10"/>
        <color theme="1"/>
        <rFont val="BMW Group Condensed"/>
        <family val="2"/>
      </rPr>
      <t>5</t>
    </r>
    <r>
      <rPr>
        <sz val="10"/>
        <color theme="1"/>
        <rFont val="BMW Group Condensed"/>
        <family val="2"/>
      </rPr>
      <t>Bruttoliquidität:</t>
    </r>
    <r>
      <rPr>
        <vertAlign val="superscript"/>
        <sz val="10"/>
        <color theme="1"/>
        <rFont val="BMW Group Condensed"/>
        <family val="2"/>
      </rPr>
      <t xml:space="preserve"> </t>
    </r>
    <r>
      <rPr>
        <sz val="10"/>
        <color theme="1"/>
        <rFont val="BMW Group Condensed"/>
        <family val="2"/>
      </rPr>
      <t>Zahlungsmittel und Zahlungsmitteläquivalente zuzüglich Wertpapiere.</t>
    </r>
  </si>
  <si>
    <r>
      <rPr>
        <vertAlign val="superscript"/>
        <sz val="10"/>
        <color theme="1"/>
        <rFont val="BMW Group Condensed"/>
        <family val="2"/>
      </rPr>
      <t>6</t>
    </r>
    <r>
      <rPr>
        <sz val="10"/>
        <color theme="1"/>
        <rFont val="BMW Group Condensed"/>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</si>
  <si>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rPr>
        <vertAlign val="superscript"/>
        <sz val="10"/>
        <color theme="1"/>
        <rFont val="BMW Group Condensed"/>
        <family val="2"/>
      </rPr>
      <t>1</t>
    </r>
    <r>
      <rPr>
        <sz val="10"/>
        <color theme="1"/>
        <rFont val="BMW Group Condensed"/>
        <family val="2"/>
      </rPr>
      <t>Investitionen: Sachinvestitionen und Investitionen in sonstige immaterielle Vermögensgegenstände. (ohne aktivierte Entwicklungskosten)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</si>
</sst>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theme="1"/>
      <name val="Calibri"/>
      <family val="2"/>
      <scheme val="minor"/>
    </font>
    <font>
      <sz val="10"/>
      <name val="Arial"/>
      <family val="2"/>
    </font>
    <font>
      <sz val="11"/>
      <color theme="1"/>
      <name val="BMW Group Condensed"/>
      <family val="2"/>
    </font>
    <font>
      <b/>
      <sz val="11"/>
      <color theme="1"/>
      <name val="BMW Group Condensed"/>
      <family val="2"/>
    </font>
    <font>
      <u/>
      <sz val="11"/>
      <color theme="1"/>
      <name val="BMW Group Condensed"/>
      <family val="2"/>
    </font>
    <font>
      <b/>
      <sz val="10"/>
      <color theme="1"/>
      <name val="Arial"/>
      <family val="2"/>
    </font>
    <font>
      <sz val="10"/>
      <color theme="1"/>
      <name val="Arial"/>
      <family val="2"/>
    </font>
    <font>
      <sz val="10"/>
      <color rgb="FF000000"/>
      <name val="Times New Roman"/>
      <family val="1"/>
    </font>
    <font>
      <b/>
      <sz val="12"/>
      <name val="BMW Group Condensed"/>
      <family val="2"/>
    </font>
    <font>
      <sz val="10"/>
      <color theme="1"/>
      <name val="BMW Group Condensed"/>
      <family val="2"/>
    </font>
    <font>
      <b/>
      <sz val="10"/>
      <color theme="1"/>
      <name val="BMW Group Condensed"/>
      <family val="2"/>
    </font>
    <font>
      <b/>
      <sz val="10"/>
      <color rgb="FF29211A"/>
      <name val="BMW Group Condensed"/>
      <family val="2"/>
    </font>
    <font>
      <b/>
      <sz val="10"/>
      <color rgb="FF0070C0"/>
      <name val="BMW Group Condensed"/>
      <family val="2"/>
    </font>
    <font>
      <sz val="10"/>
      <name val="BMW Group Condensed"/>
      <family val="2"/>
    </font>
    <font>
      <sz val="10"/>
      <color rgb="FF0070C0"/>
      <name val="BMW Group Condensed"/>
      <family val="2"/>
    </font>
    <font>
      <sz val="10"/>
      <color rgb="FF29211A"/>
      <name val="BMW Group Condensed"/>
      <family val="2"/>
    </font>
    <font>
      <vertAlign val="superscript"/>
      <sz val="10"/>
      <color theme="1"/>
      <name val="BMW Group Condensed"/>
      <family val="2"/>
    </font>
    <font>
      <sz val="10"/>
      <color rgb="FFFF0000"/>
      <name val="BMW Group Condensed"/>
      <family val="2"/>
    </font>
    <font>
      <vertAlign val="subscript"/>
      <sz val="10"/>
      <name val="BMW Group Condensed"/>
      <family val="2"/>
    </font>
    <font>
      <vertAlign val="superscript"/>
      <sz val="10"/>
      <name val="BMW Group Condensed"/>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style="thin">
        <color rgb="FF29211A"/>
      </top>
      <bottom style="thick">
        <color rgb="FF29211A"/>
      </bottom>
      <diagonal/>
    </border>
    <border>
      <left/>
      <right/>
      <top style="thin">
        <color rgb="FF29211A"/>
      </top>
      <bottom style="thin">
        <color indexed="64"/>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8" fillId="0" borderId="0"/>
  </cellStyleXfs>
  <cellXfs count="62">
    <xf numFmtId="0" fontId="0" fillId="0" borderId="0" xfId="0"/>
    <xf numFmtId="0" fontId="3" fillId="2" borderId="0" xfId="0" applyFont="1" applyFill="1"/>
    <xf numFmtId="0" fontId="3" fillId="2" borderId="0" xfId="0" applyFont="1" applyFill="1" applyBorder="1" applyAlignment="1">
      <alignment horizontal="center"/>
    </xf>
    <xf numFmtId="0" fontId="7" fillId="2" borderId="0" xfId="0" applyFont="1" applyFill="1" applyBorder="1" applyAlignment="1">
      <alignment horizontal="center"/>
    </xf>
    <xf numFmtId="3" fontId="3" fillId="2" borderId="0" xfId="0" applyNumberFormat="1" applyFont="1" applyFill="1" applyBorder="1"/>
    <xf numFmtId="0" fontId="4" fillId="2" borderId="0" xfId="0" applyFont="1" applyFill="1"/>
    <xf numFmtId="0" fontId="5" fillId="2" borderId="0" xfId="0" applyFont="1" applyFill="1" applyBorder="1"/>
    <xf numFmtId="0" fontId="5" fillId="2" borderId="0" xfId="0" applyFont="1" applyFill="1"/>
    <xf numFmtId="0" fontId="7" fillId="2" borderId="0" xfId="0" applyFont="1" applyFill="1"/>
    <xf numFmtId="0" fontId="7" fillId="2" borderId="0" xfId="0" applyFont="1" applyFill="1" applyBorder="1"/>
    <xf numFmtId="0" fontId="6" fillId="2" borderId="0" xfId="0" applyFont="1" applyFill="1"/>
    <xf numFmtId="0" fontId="3" fillId="2" borderId="0" xfId="0" applyFont="1" applyFill="1" applyBorder="1" applyAlignment="1">
      <alignment horizontal="center" vertical="center"/>
    </xf>
    <xf numFmtId="49" fontId="9" fillId="0" borderId="0" xfId="3" applyNumberFormat="1" applyFont="1" applyFill="1" applyBorder="1" applyAlignment="1">
      <alignment horizontal="left" vertical="top"/>
    </xf>
    <xf numFmtId="0" fontId="10" fillId="2" borderId="0" xfId="0" applyFont="1" applyFill="1" applyBorder="1" applyAlignment="1">
      <alignment horizontal="center"/>
    </xf>
    <xf numFmtId="0" fontId="10" fillId="2" borderId="0" xfId="0" applyFont="1" applyFill="1"/>
    <xf numFmtId="0" fontId="10" fillId="2" borderId="0" xfId="0" applyFont="1" applyFill="1" applyBorder="1"/>
    <xf numFmtId="0" fontId="11" fillId="2" borderId="0" xfId="0" applyFont="1" applyFill="1"/>
    <xf numFmtId="49" fontId="9" fillId="2" borderId="0" xfId="0" applyNumberFormat="1" applyFont="1" applyFill="1" applyBorder="1" applyAlignment="1">
      <alignment horizontal="left" vertical="top"/>
    </xf>
    <xf numFmtId="0" fontId="11" fillId="2" borderId="0" xfId="0" applyFont="1" applyFill="1" applyBorder="1" applyAlignment="1">
      <alignment horizontal="center"/>
    </xf>
    <xf numFmtId="49" fontId="12" fillId="2" borderId="7" xfId="0" applyNumberFormat="1" applyFont="1" applyFill="1" applyBorder="1" applyAlignment="1">
      <alignment horizontal="left" wrapText="1"/>
    </xf>
    <xf numFmtId="49" fontId="13" fillId="2" borderId="3" xfId="0" applyNumberFormat="1" applyFont="1" applyFill="1" applyBorder="1" applyAlignment="1">
      <alignment horizontal="center" vertical="center" wrapText="1"/>
    </xf>
    <xf numFmtId="0" fontId="10" fillId="2" borderId="0" xfId="0" applyFont="1" applyFill="1" applyBorder="1" applyAlignment="1">
      <alignment horizontal="center" vertical="center"/>
    </xf>
    <xf numFmtId="49" fontId="12" fillId="2" borderId="4"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49" fontId="9" fillId="2" borderId="1" xfId="0" applyNumberFormat="1" applyFont="1" applyFill="1" applyBorder="1" applyAlignment="1">
      <alignment horizontal="left" wrapText="1"/>
    </xf>
    <xf numFmtId="3" fontId="13" fillId="2" borderId="2" xfId="0" applyNumberFormat="1" applyFont="1" applyFill="1" applyBorder="1" applyAlignment="1">
      <alignment horizontal="right" wrapText="1"/>
    </xf>
    <xf numFmtId="3" fontId="13" fillId="2" borderId="0" xfId="0" applyNumberFormat="1" applyFont="1" applyFill="1" applyBorder="1" applyAlignment="1">
      <alignment horizontal="right" wrapText="1"/>
    </xf>
    <xf numFmtId="3" fontId="12" fillId="2" borderId="1" xfId="0" applyNumberFormat="1" applyFont="1" applyFill="1" applyBorder="1" applyAlignment="1">
      <alignment horizontal="right" wrapText="1"/>
    </xf>
    <xf numFmtId="3" fontId="12" fillId="2" borderId="0" xfId="0" applyNumberFormat="1" applyFont="1" applyFill="1" applyBorder="1" applyAlignment="1">
      <alignment horizontal="right" wrapText="1"/>
    </xf>
    <xf numFmtId="49" fontId="14" fillId="2" borderId="8" xfId="0" applyNumberFormat="1" applyFont="1" applyFill="1" applyBorder="1" applyAlignment="1">
      <alignment horizontal="left" wrapText="1"/>
    </xf>
    <xf numFmtId="3" fontId="15" fillId="2" borderId="0" xfId="0" applyNumberFormat="1" applyFont="1" applyFill="1" applyBorder="1" applyAlignment="1">
      <alignment horizontal="right" wrapText="1"/>
    </xf>
    <xf numFmtId="3" fontId="16" fillId="2" borderId="1" xfId="0" applyNumberFormat="1" applyFont="1" applyFill="1" applyBorder="1" applyAlignment="1">
      <alignment horizontal="right" wrapText="1"/>
    </xf>
    <xf numFmtId="3" fontId="16" fillId="2" borderId="0" xfId="0" applyNumberFormat="1" applyFont="1" applyFill="1" applyBorder="1" applyAlignment="1">
      <alignment horizontal="right" wrapText="1"/>
    </xf>
    <xf numFmtId="0" fontId="14" fillId="2" borderId="0" xfId="0" applyFont="1" applyFill="1" applyBorder="1" applyAlignment="1">
      <alignment horizontal="center"/>
    </xf>
    <xf numFmtId="164" fontId="13" fillId="2" borderId="2" xfId="1" applyNumberFormat="1" applyFont="1" applyFill="1" applyBorder="1" applyAlignment="1">
      <alignment horizontal="right" wrapText="1"/>
    </xf>
    <xf numFmtId="164" fontId="15" fillId="2" borderId="0" xfId="1" applyNumberFormat="1" applyFont="1" applyFill="1" applyBorder="1" applyAlignment="1">
      <alignment horizontal="right" wrapText="1"/>
    </xf>
    <xf numFmtId="164" fontId="10" fillId="2" borderId="5" xfId="1" applyNumberFormat="1" applyFont="1" applyFill="1" applyBorder="1"/>
    <xf numFmtId="164" fontId="10" fillId="2" borderId="0" xfId="1" applyNumberFormat="1" applyFont="1" applyFill="1" applyBorder="1"/>
    <xf numFmtId="164" fontId="13" fillId="2" borderId="0" xfId="1" applyNumberFormat="1" applyFont="1" applyFill="1" applyBorder="1" applyAlignment="1">
      <alignment horizontal="right" wrapText="1"/>
    </xf>
    <xf numFmtId="4" fontId="13" fillId="2" borderId="2" xfId="0" applyNumberFormat="1" applyFont="1" applyFill="1" applyBorder="1" applyAlignment="1">
      <alignment horizontal="right" wrapText="1"/>
    </xf>
    <xf numFmtId="4" fontId="15" fillId="2" borderId="0" xfId="0" applyNumberFormat="1" applyFont="1" applyFill="1" applyBorder="1" applyAlignment="1">
      <alignment horizontal="right" wrapText="1"/>
    </xf>
    <xf numFmtId="4" fontId="16" fillId="2" borderId="1" xfId="0" applyNumberFormat="1" applyFont="1" applyFill="1" applyBorder="1" applyAlignment="1">
      <alignment horizontal="right" wrapText="1"/>
    </xf>
    <xf numFmtId="4" fontId="16" fillId="2" borderId="0" xfId="0" applyNumberFormat="1" applyFont="1" applyFill="1" applyBorder="1" applyAlignment="1">
      <alignment horizontal="right" wrapText="1"/>
    </xf>
    <xf numFmtId="4" fontId="13" fillId="2" borderId="0" xfId="0" applyNumberFormat="1" applyFont="1" applyFill="1" applyBorder="1" applyAlignment="1">
      <alignment horizontal="right" wrapText="1"/>
    </xf>
    <xf numFmtId="0" fontId="11" fillId="2" borderId="0" xfId="0" applyFont="1" applyFill="1" applyBorder="1"/>
    <xf numFmtId="3" fontId="10" fillId="2" borderId="0" xfId="0" applyNumberFormat="1" applyFont="1" applyFill="1" applyBorder="1"/>
    <xf numFmtId="3" fontId="11" fillId="2" borderId="0" xfId="0" applyNumberFormat="1" applyFont="1" applyFill="1" applyBorder="1"/>
    <xf numFmtId="164" fontId="11" fillId="2" borderId="0" xfId="1" applyNumberFormat="1" applyFont="1" applyFill="1" applyBorder="1"/>
    <xf numFmtId="49" fontId="10" fillId="2" borderId="8" xfId="0" applyNumberFormat="1" applyFont="1" applyFill="1" applyBorder="1" applyAlignment="1">
      <alignment horizontal="left" wrapText="1"/>
    </xf>
    <xf numFmtId="0" fontId="18" fillId="2" borderId="0" xfId="0" applyFont="1" applyFill="1"/>
    <xf numFmtId="164" fontId="10" fillId="2" borderId="6" xfId="1" applyNumberFormat="1" applyFont="1" applyFill="1" applyBorder="1"/>
    <xf numFmtId="49" fontId="9" fillId="2" borderId="0" xfId="0" applyNumberFormat="1" applyFont="1" applyFill="1" applyBorder="1" applyAlignment="1">
      <alignment horizontal="left" wrapText="1"/>
    </xf>
    <xf numFmtId="49" fontId="14" fillId="2" borderId="0" xfId="0" applyNumberFormat="1" applyFont="1" applyFill="1" applyBorder="1" applyAlignment="1">
      <alignment horizontal="left" wrapText="1"/>
    </xf>
    <xf numFmtId="3" fontId="13" fillId="2" borderId="2"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3" fontId="16" fillId="2" borderId="1" xfId="0" applyNumberFormat="1" applyFont="1" applyFill="1" applyBorder="1" applyAlignment="1">
      <alignment horizontal="right" vertical="center" wrapText="1"/>
    </xf>
    <xf numFmtId="49" fontId="4" fillId="2" borderId="1" xfId="0" applyNumberFormat="1" applyFont="1" applyFill="1" applyBorder="1" applyAlignment="1">
      <alignment horizontal="left" wrapText="1"/>
    </xf>
    <xf numFmtId="0" fontId="3" fillId="2" borderId="0" xfId="0" applyFont="1" applyFill="1" applyAlignment="1">
      <alignment wrapText="1"/>
    </xf>
    <xf numFmtId="0" fontId="10" fillId="2" borderId="0" xfId="0" applyFont="1" applyFill="1" applyAlignment="1"/>
    <xf numFmtId="0" fontId="11" fillId="2" borderId="6" xfId="0" applyFont="1" applyFill="1" applyBorder="1" applyAlignment="1">
      <alignment horizontal="center"/>
    </xf>
    <xf numFmtId="49" fontId="9" fillId="2" borderId="0" xfId="0" applyNumberFormat="1" applyFont="1" applyFill="1" applyBorder="1" applyAlignment="1">
      <alignment horizontal="left" vertical="top"/>
    </xf>
    <xf numFmtId="0" fontId="3" fillId="0" borderId="0" xfId="0" applyFont="1" applyAlignment="1"/>
  </cellXfs>
  <cellStyles count="4">
    <cellStyle name="Prozent" xfId="1" builtinId="5"/>
    <cellStyle name="Standard" xfId="0" builtinId="0"/>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view="pageBreakPreview" zoomScaleNormal="85" zoomScaleSheetLayoutView="100" workbookViewId="0">
      <selection activeCell="A50" sqref="A50"/>
    </sheetView>
  </sheetViews>
  <sheetFormatPr baseColWidth="10" defaultColWidth="11.44140625" defaultRowHeight="13.2" x14ac:dyDescent="0.25"/>
  <cols>
    <col min="1" max="1" width="46" style="8" customWidth="1"/>
    <col min="2" max="2" width="1.88671875" style="3" customWidth="1"/>
    <col min="3" max="3" width="12.33203125" style="8" customWidth="1"/>
    <col min="4" max="4" width="1.88671875" style="9" customWidth="1"/>
    <col min="5" max="5" width="12.33203125" style="8" customWidth="1"/>
    <col min="6" max="6" width="1.88671875" style="9" customWidth="1"/>
    <col min="7" max="7" width="12.33203125" style="8" customWidth="1"/>
    <col min="8" max="8" width="1.88671875" style="9" customWidth="1"/>
    <col min="9" max="9" width="12.33203125" style="8" customWidth="1"/>
    <col min="10" max="10" width="1.88671875" style="8" customWidth="1"/>
    <col min="11" max="11" width="12.33203125" style="8" customWidth="1"/>
    <col min="12" max="12" width="1.88671875" style="9" customWidth="1"/>
    <col min="13" max="13" width="12.33203125" style="8" customWidth="1"/>
    <col min="14" max="14" width="1.88671875" style="8" customWidth="1"/>
    <col min="15" max="15" width="12.33203125" style="8" customWidth="1"/>
    <col min="16" max="16" width="1.88671875" style="9" customWidth="1"/>
    <col min="17" max="17" width="12.33203125" style="8" customWidth="1"/>
    <col min="18" max="18" width="1.88671875" style="8" customWidth="1"/>
    <col min="19" max="19" width="12.33203125" style="10" customWidth="1"/>
    <col min="20" max="20" width="1.88671875" style="10" customWidth="1"/>
    <col min="21" max="21" width="12.33203125" style="10" customWidth="1"/>
    <col min="22" max="22" width="11.44140625" style="9"/>
    <col min="23" max="16384" width="11.44140625" style="8"/>
  </cols>
  <sheetData>
    <row r="1" spans="1:21" ht="15" x14ac:dyDescent="0.25">
      <c r="A1" s="12" t="s">
        <v>26</v>
      </c>
      <c r="B1" s="13"/>
      <c r="C1" s="14"/>
      <c r="D1" s="15"/>
      <c r="E1" s="14"/>
      <c r="F1" s="15"/>
      <c r="G1" s="14"/>
      <c r="H1" s="15"/>
      <c r="I1" s="14"/>
      <c r="J1" s="14"/>
      <c r="K1" s="14"/>
      <c r="L1" s="15"/>
      <c r="M1" s="14"/>
      <c r="N1" s="14"/>
      <c r="O1" s="14"/>
      <c r="P1" s="15"/>
      <c r="Q1" s="14"/>
      <c r="R1" s="14"/>
      <c r="S1" s="16"/>
      <c r="T1" s="16"/>
      <c r="U1" s="16"/>
    </row>
    <row r="2" spans="1:21" ht="15" x14ac:dyDescent="0.25">
      <c r="A2" s="17" t="s">
        <v>25</v>
      </c>
      <c r="B2" s="18"/>
      <c r="C2" s="14"/>
      <c r="D2" s="15"/>
      <c r="E2" s="14"/>
      <c r="F2" s="15"/>
      <c r="G2" s="14"/>
      <c r="H2" s="15"/>
      <c r="I2" s="14"/>
      <c r="J2" s="14"/>
      <c r="K2" s="14"/>
      <c r="L2" s="15"/>
      <c r="M2" s="14"/>
      <c r="N2" s="14"/>
      <c r="O2" s="14"/>
      <c r="P2" s="15"/>
      <c r="Q2" s="14"/>
      <c r="R2" s="14"/>
      <c r="S2" s="16"/>
      <c r="T2" s="16"/>
      <c r="U2" s="16"/>
    </row>
    <row r="3" spans="1:21" ht="13.5" customHeight="1" x14ac:dyDescent="0.25">
      <c r="A3" s="17"/>
      <c r="B3" s="18"/>
      <c r="C3" s="14"/>
      <c r="D3" s="15"/>
      <c r="E3" s="14"/>
      <c r="F3" s="15"/>
      <c r="G3" s="14"/>
      <c r="H3" s="15"/>
      <c r="I3" s="14"/>
      <c r="J3" s="14"/>
      <c r="K3" s="14"/>
      <c r="L3" s="15"/>
      <c r="M3" s="14"/>
      <c r="N3" s="14"/>
      <c r="O3" s="14"/>
      <c r="P3" s="15"/>
      <c r="Q3" s="14"/>
      <c r="R3" s="14"/>
      <c r="S3" s="14"/>
      <c r="T3" s="14"/>
      <c r="U3" s="14"/>
    </row>
    <row r="4" spans="1:21" ht="13.5" customHeight="1" x14ac:dyDescent="0.25">
      <c r="A4" s="16"/>
      <c r="B4" s="18"/>
      <c r="C4" s="59" t="s">
        <v>6</v>
      </c>
      <c r="D4" s="59"/>
      <c r="E4" s="59"/>
      <c r="F4" s="18"/>
      <c r="G4" s="59" t="s">
        <v>7</v>
      </c>
      <c r="H4" s="59"/>
      <c r="I4" s="59" t="s">
        <v>7</v>
      </c>
      <c r="J4" s="18"/>
      <c r="K4" s="59" t="s">
        <v>8</v>
      </c>
      <c r="L4" s="59"/>
      <c r="M4" s="59" t="s">
        <v>8</v>
      </c>
      <c r="N4" s="18"/>
      <c r="O4" s="59" t="s">
        <v>9</v>
      </c>
      <c r="P4" s="59"/>
      <c r="Q4" s="59" t="s">
        <v>9</v>
      </c>
      <c r="R4" s="18"/>
      <c r="S4" s="59" t="s">
        <v>10</v>
      </c>
      <c r="T4" s="59"/>
      <c r="U4" s="59" t="s">
        <v>10</v>
      </c>
    </row>
    <row r="5" spans="1:21" ht="13.5" customHeight="1" thickBot="1" x14ac:dyDescent="0.3">
      <c r="A5" s="19" t="s">
        <v>22</v>
      </c>
      <c r="B5" s="13"/>
      <c r="C5" s="20">
        <v>2016</v>
      </c>
      <c r="D5" s="21"/>
      <c r="E5" s="22">
        <v>2015</v>
      </c>
      <c r="F5" s="21"/>
      <c r="G5" s="20">
        <v>2016</v>
      </c>
      <c r="H5" s="21"/>
      <c r="I5" s="22">
        <v>2015</v>
      </c>
      <c r="J5" s="23"/>
      <c r="K5" s="20">
        <v>2016</v>
      </c>
      <c r="L5" s="21"/>
      <c r="M5" s="22">
        <v>2015</v>
      </c>
      <c r="N5" s="23"/>
      <c r="O5" s="20">
        <v>2016</v>
      </c>
      <c r="P5" s="21"/>
      <c r="Q5" s="22">
        <v>2015</v>
      </c>
      <c r="R5" s="23"/>
      <c r="S5" s="20">
        <v>2016</v>
      </c>
      <c r="T5" s="21"/>
      <c r="U5" s="22">
        <v>2015</v>
      </c>
    </row>
    <row r="6" spans="1:21" ht="29.25" customHeight="1" thickTop="1" x14ac:dyDescent="0.25">
      <c r="A6" s="24" t="s">
        <v>0</v>
      </c>
      <c r="B6" s="18"/>
      <c r="C6" s="25"/>
      <c r="D6" s="26"/>
      <c r="E6" s="27"/>
      <c r="F6" s="26"/>
      <c r="G6" s="25"/>
      <c r="H6" s="26"/>
      <c r="I6" s="27"/>
      <c r="J6" s="28"/>
      <c r="K6" s="25"/>
      <c r="L6" s="26"/>
      <c r="M6" s="27"/>
      <c r="N6" s="28"/>
      <c r="O6" s="25"/>
      <c r="P6" s="26"/>
      <c r="Q6" s="27"/>
      <c r="R6" s="28"/>
      <c r="S6" s="25"/>
      <c r="T6" s="26"/>
      <c r="U6" s="27"/>
    </row>
    <row r="7" spans="1:21" ht="13.5" customHeight="1" x14ac:dyDescent="0.25">
      <c r="A7" s="14" t="s">
        <v>21</v>
      </c>
      <c r="B7" s="18"/>
      <c r="C7" s="25">
        <v>20853</v>
      </c>
      <c r="D7" s="26"/>
      <c r="E7" s="27">
        <v>20917</v>
      </c>
      <c r="F7" s="26"/>
      <c r="G7" s="25">
        <v>25014</v>
      </c>
      <c r="H7" s="26"/>
      <c r="I7" s="27">
        <v>23935</v>
      </c>
      <c r="J7" s="28"/>
      <c r="K7" s="25">
        <v>23362</v>
      </c>
      <c r="L7" s="26"/>
      <c r="M7" s="27">
        <v>22345</v>
      </c>
      <c r="N7" s="28"/>
      <c r="O7" s="25">
        <v>24934</v>
      </c>
      <c r="P7" s="26"/>
      <c r="Q7" s="27">
        <v>24978</v>
      </c>
      <c r="R7" s="28"/>
      <c r="S7" s="25">
        <v>94163</v>
      </c>
      <c r="T7" s="26"/>
      <c r="U7" s="27">
        <v>92175</v>
      </c>
    </row>
    <row r="8" spans="1:21" ht="13.5" customHeight="1" x14ac:dyDescent="0.25">
      <c r="A8" s="29" t="s">
        <v>15</v>
      </c>
      <c r="B8" s="13"/>
      <c r="C8" s="25">
        <v>2368</v>
      </c>
      <c r="D8" s="30"/>
      <c r="E8" s="31">
        <v>2269</v>
      </c>
      <c r="F8" s="30"/>
      <c r="G8" s="25">
        <v>2798</v>
      </c>
      <c r="H8" s="30"/>
      <c r="I8" s="31">
        <v>2582</v>
      </c>
      <c r="J8" s="32"/>
      <c r="K8" s="25">
        <v>2575</v>
      </c>
      <c r="L8" s="30"/>
      <c r="M8" s="31">
        <v>2263</v>
      </c>
      <c r="N8" s="32"/>
      <c r="O8" s="25">
        <v>1924</v>
      </c>
      <c r="P8" s="30"/>
      <c r="Q8" s="31">
        <v>2110</v>
      </c>
      <c r="R8" s="32"/>
      <c r="S8" s="25">
        <v>9665</v>
      </c>
      <c r="T8" s="26"/>
      <c r="U8" s="31">
        <v>9224</v>
      </c>
    </row>
    <row r="9" spans="1:21" ht="13.5" customHeight="1" x14ac:dyDescent="0.25">
      <c r="A9" s="29" t="s">
        <v>16</v>
      </c>
      <c r="B9" s="33"/>
      <c r="C9" s="34">
        <f>C8/C7</f>
        <v>0.11355680237855464</v>
      </c>
      <c r="D9" s="35"/>
      <c r="E9" s="36">
        <f>E8/E7</f>
        <v>0.10847635894248697</v>
      </c>
      <c r="F9" s="35"/>
      <c r="G9" s="34">
        <f t="shared" ref="G9" si="0">G8/G7</f>
        <v>0.11185735987846805</v>
      </c>
      <c r="H9" s="35"/>
      <c r="I9" s="36">
        <f>I8/I7</f>
        <v>0.10787549613536662</v>
      </c>
      <c r="J9" s="37"/>
      <c r="K9" s="34">
        <f t="shared" ref="K9" si="1">K8/K7</f>
        <v>0.11022172759181577</v>
      </c>
      <c r="L9" s="35"/>
      <c r="M9" s="36">
        <f t="shared" ref="M9:U9" si="2">M8/M7</f>
        <v>0.1012754531215037</v>
      </c>
      <c r="N9" s="37"/>
      <c r="O9" s="34">
        <f t="shared" ref="O9" si="3">O8/O7</f>
        <v>7.7163712200208553E-2</v>
      </c>
      <c r="P9" s="35"/>
      <c r="Q9" s="36">
        <f t="shared" si="2"/>
        <v>8.4474337416926892E-2</v>
      </c>
      <c r="R9" s="37"/>
      <c r="S9" s="34">
        <f t="shared" ref="S9" si="4">S8/S7</f>
        <v>0.10264116478871743</v>
      </c>
      <c r="T9" s="38"/>
      <c r="U9" s="36">
        <f t="shared" si="2"/>
        <v>0.10007051803634391</v>
      </c>
    </row>
    <row r="10" spans="1:21" ht="13.5" customHeight="1" x14ac:dyDescent="0.25">
      <c r="A10" s="29" t="s">
        <v>19</v>
      </c>
      <c r="B10" s="13"/>
      <c r="C10" s="25">
        <v>1641</v>
      </c>
      <c r="D10" s="30"/>
      <c r="E10" s="31">
        <v>1516</v>
      </c>
      <c r="F10" s="30"/>
      <c r="G10" s="25">
        <v>1949</v>
      </c>
      <c r="H10" s="30"/>
      <c r="I10" s="31">
        <v>1749</v>
      </c>
      <c r="J10" s="32"/>
      <c r="K10" s="25">
        <v>1821</v>
      </c>
      <c r="L10" s="30"/>
      <c r="M10" s="31">
        <v>1579</v>
      </c>
      <c r="N10" s="32"/>
      <c r="O10" s="25">
        <v>1499</v>
      </c>
      <c r="P10" s="30"/>
      <c r="Q10" s="31">
        <v>1552</v>
      </c>
      <c r="R10" s="32"/>
      <c r="S10" s="25">
        <v>6910</v>
      </c>
      <c r="T10" s="26"/>
      <c r="U10" s="31">
        <v>6396</v>
      </c>
    </row>
    <row r="11" spans="1:21" ht="13.5" customHeight="1" x14ac:dyDescent="0.25">
      <c r="A11" s="29" t="s">
        <v>23</v>
      </c>
      <c r="B11" s="13"/>
      <c r="C11" s="39">
        <v>2.48</v>
      </c>
      <c r="D11" s="40"/>
      <c r="E11" s="41">
        <v>2.2999999999999998</v>
      </c>
      <c r="F11" s="40"/>
      <c r="G11" s="39">
        <v>2.95</v>
      </c>
      <c r="H11" s="40"/>
      <c r="I11" s="41">
        <v>2.66</v>
      </c>
      <c r="J11" s="42"/>
      <c r="K11" s="39">
        <v>2.75</v>
      </c>
      <c r="L11" s="40"/>
      <c r="M11" s="41">
        <v>2.39</v>
      </c>
      <c r="N11" s="42"/>
      <c r="O11" s="39">
        <v>2.2599999999999998</v>
      </c>
      <c r="P11" s="40"/>
      <c r="Q11" s="41">
        <v>2.35</v>
      </c>
      <c r="R11" s="42"/>
      <c r="S11" s="39">
        <v>10.45</v>
      </c>
      <c r="T11" s="43"/>
      <c r="U11" s="41">
        <v>9.6999999999999993</v>
      </c>
    </row>
    <row r="12" spans="1:21" ht="13.5" customHeight="1" x14ac:dyDescent="0.25">
      <c r="A12" s="14" t="s">
        <v>24</v>
      </c>
      <c r="B12" s="13"/>
      <c r="C12" s="39">
        <v>2.48</v>
      </c>
      <c r="D12" s="40"/>
      <c r="E12" s="41">
        <v>2.2999999999999998</v>
      </c>
      <c r="F12" s="40"/>
      <c r="G12" s="39">
        <v>2.96</v>
      </c>
      <c r="H12" s="40"/>
      <c r="I12" s="41">
        <v>2.67</v>
      </c>
      <c r="J12" s="42"/>
      <c r="K12" s="39">
        <v>2.75</v>
      </c>
      <c r="L12" s="40"/>
      <c r="M12" s="41">
        <v>2.39</v>
      </c>
      <c r="N12" s="42"/>
      <c r="O12" s="39">
        <v>2.27</v>
      </c>
      <c r="P12" s="40"/>
      <c r="Q12" s="41">
        <v>2.36</v>
      </c>
      <c r="R12" s="42"/>
      <c r="S12" s="39">
        <v>10.47</v>
      </c>
      <c r="T12" s="43"/>
      <c r="U12" s="41">
        <v>9.7200000000000006</v>
      </c>
    </row>
    <row r="13" spans="1:21" ht="13.5" customHeight="1" x14ac:dyDescent="0.25">
      <c r="A13" s="29" t="s">
        <v>37</v>
      </c>
      <c r="B13" s="13"/>
      <c r="C13" s="25">
        <v>405</v>
      </c>
      <c r="D13" s="30"/>
      <c r="E13" s="31">
        <v>548</v>
      </c>
      <c r="F13" s="30"/>
      <c r="G13" s="25">
        <f>1042-C13</f>
        <v>637</v>
      </c>
      <c r="H13" s="30"/>
      <c r="I13" s="31">
        <f>1616-E13</f>
        <v>1068</v>
      </c>
      <c r="J13" s="32"/>
      <c r="K13" s="25">
        <f>1970-G13-C13</f>
        <v>928</v>
      </c>
      <c r="L13" s="30"/>
      <c r="M13" s="31">
        <f>2343-I13-E13</f>
        <v>727</v>
      </c>
      <c r="N13" s="32"/>
      <c r="O13" s="25">
        <v>1762</v>
      </c>
      <c r="P13" s="30"/>
      <c r="Q13" s="31">
        <v>1483</v>
      </c>
      <c r="R13" s="32"/>
      <c r="S13" s="25">
        <v>3731</v>
      </c>
      <c r="T13" s="26"/>
      <c r="U13" s="31">
        <v>3826</v>
      </c>
    </row>
    <row r="14" spans="1:21" ht="13.5" customHeight="1" x14ac:dyDescent="0.25">
      <c r="A14" s="29" t="s">
        <v>38</v>
      </c>
      <c r="B14" s="13"/>
      <c r="C14" s="34">
        <f>C13/C7</f>
        <v>1.9421665947345707E-2</v>
      </c>
      <c r="D14" s="35"/>
      <c r="E14" s="36">
        <f>E13/E7</f>
        <v>2.6198785676722285E-2</v>
      </c>
      <c r="F14" s="35"/>
      <c r="G14" s="34">
        <f>G13/G7</f>
        <v>2.5465739186055807E-2</v>
      </c>
      <c r="H14" s="35"/>
      <c r="I14" s="36">
        <f>I13/I7</f>
        <v>4.4620848130353039E-2</v>
      </c>
      <c r="J14" s="37"/>
      <c r="K14" s="34">
        <f>K13/K7</f>
        <v>3.9722626487458265E-2</v>
      </c>
      <c r="L14" s="35"/>
      <c r="M14" s="36">
        <f t="shared" ref="M14:U14" si="5">M13/M7</f>
        <v>3.2535242783620494E-2</v>
      </c>
      <c r="N14" s="37"/>
      <c r="O14" s="34">
        <f>O13/O7</f>
        <v>7.0666559717654606E-2</v>
      </c>
      <c r="P14" s="35"/>
      <c r="Q14" s="36">
        <f t="shared" si="5"/>
        <v>5.9372247577868527E-2</v>
      </c>
      <c r="R14" s="37"/>
      <c r="S14" s="34">
        <f>S13/S7</f>
        <v>3.96227817720336E-2</v>
      </c>
      <c r="T14" s="38"/>
      <c r="U14" s="36">
        <f t="shared" si="5"/>
        <v>4.1508001084892866E-2</v>
      </c>
    </row>
    <row r="15" spans="1:21" ht="13.5" customHeight="1" x14ac:dyDescent="0.25">
      <c r="A15" s="29" t="s">
        <v>44</v>
      </c>
      <c r="B15" s="13"/>
      <c r="C15" s="25">
        <v>974</v>
      </c>
      <c r="D15" s="30"/>
      <c r="E15" s="31">
        <v>926</v>
      </c>
      <c r="F15" s="30"/>
      <c r="G15" s="25">
        <v>1128</v>
      </c>
      <c r="H15" s="30"/>
      <c r="I15" s="31">
        <v>1172</v>
      </c>
      <c r="J15" s="32"/>
      <c r="K15" s="25">
        <v>1230</v>
      </c>
      <c r="L15" s="30"/>
      <c r="M15" s="31">
        <v>1588</v>
      </c>
      <c r="N15" s="32"/>
      <c r="O15" s="25">
        <v>1832</v>
      </c>
      <c r="P15" s="30"/>
      <c r="Q15" s="31">
        <v>1483</v>
      </c>
      <c r="R15" s="32"/>
      <c r="S15" s="25">
        <v>5164</v>
      </c>
      <c r="T15" s="26"/>
      <c r="U15" s="31">
        <v>5169</v>
      </c>
    </row>
    <row r="16" spans="1:21" ht="13.5" customHeight="1" x14ac:dyDescent="0.25">
      <c r="A16" s="29" t="s">
        <v>45</v>
      </c>
      <c r="B16" s="13"/>
      <c r="C16" s="34">
        <f>C15/C7</f>
        <v>4.6707907735098066E-2</v>
      </c>
      <c r="D16" s="35"/>
      <c r="E16" s="36">
        <f>E15/E7</f>
        <v>4.4270210833293494E-2</v>
      </c>
      <c r="F16" s="35"/>
      <c r="G16" s="34">
        <f>G15/G7</f>
        <v>4.5094746941712643E-2</v>
      </c>
      <c r="H16" s="35"/>
      <c r="I16" s="36">
        <f>I15/I7</f>
        <v>4.8965949446417377E-2</v>
      </c>
      <c r="J16" s="37"/>
      <c r="K16" s="34">
        <f>K15/K7</f>
        <v>5.2649601917644034E-2</v>
      </c>
      <c r="L16" s="35"/>
      <c r="M16" s="36">
        <f t="shared" ref="M16:U16" si="6">M15/M7</f>
        <v>7.1067352875363615E-2</v>
      </c>
      <c r="N16" s="37"/>
      <c r="O16" s="34">
        <f>O15/O7</f>
        <v>7.3473971284190268E-2</v>
      </c>
      <c r="P16" s="35"/>
      <c r="Q16" s="36">
        <f t="shared" si="6"/>
        <v>5.9372247577868527E-2</v>
      </c>
      <c r="R16" s="37"/>
      <c r="S16" s="34">
        <f>S15/S7</f>
        <v>5.4841073457727554E-2</v>
      </c>
      <c r="T16" s="38"/>
      <c r="U16" s="36">
        <f t="shared" si="6"/>
        <v>5.607811228641172E-2</v>
      </c>
    </row>
    <row r="17" spans="1:21" ht="13.5" customHeight="1" x14ac:dyDescent="0.25">
      <c r="A17" s="14" t="s">
        <v>41</v>
      </c>
      <c r="B17" s="13"/>
      <c r="C17" s="15"/>
      <c r="D17" s="15"/>
      <c r="E17" s="15"/>
      <c r="F17" s="15"/>
      <c r="G17" s="15"/>
      <c r="H17" s="15"/>
      <c r="I17" s="15"/>
      <c r="J17" s="15"/>
      <c r="K17" s="15"/>
      <c r="L17" s="15"/>
      <c r="M17" s="15"/>
      <c r="N17" s="15"/>
      <c r="O17" s="15"/>
      <c r="P17" s="15"/>
      <c r="Q17" s="15"/>
      <c r="R17" s="15"/>
      <c r="S17" s="25">
        <v>13167</v>
      </c>
      <c r="T17" s="26"/>
      <c r="U17" s="31">
        <v>11383</v>
      </c>
    </row>
    <row r="18" spans="1:21" ht="13.5" customHeight="1" x14ac:dyDescent="0.25">
      <c r="A18" s="14"/>
      <c r="B18" s="13"/>
      <c r="C18" s="15"/>
      <c r="D18" s="15"/>
      <c r="E18" s="15"/>
      <c r="F18" s="15"/>
      <c r="G18" s="15"/>
      <c r="H18" s="15"/>
      <c r="I18" s="15"/>
      <c r="J18" s="15"/>
      <c r="K18" s="15"/>
      <c r="L18" s="15"/>
      <c r="M18" s="15"/>
      <c r="N18" s="15"/>
      <c r="O18" s="15"/>
      <c r="P18" s="15"/>
      <c r="Q18" s="15"/>
      <c r="R18" s="15"/>
      <c r="S18" s="44"/>
      <c r="T18" s="44"/>
      <c r="U18" s="44"/>
    </row>
    <row r="19" spans="1:21" ht="13.5" customHeight="1" x14ac:dyDescent="0.25">
      <c r="A19" s="24" t="s">
        <v>11</v>
      </c>
      <c r="B19" s="18"/>
      <c r="C19" s="25"/>
      <c r="D19" s="45"/>
      <c r="E19" s="31"/>
      <c r="F19" s="45"/>
      <c r="G19" s="25"/>
      <c r="H19" s="45"/>
      <c r="I19" s="31"/>
      <c r="J19" s="45"/>
      <c r="K19" s="25"/>
      <c r="L19" s="45"/>
      <c r="M19" s="31"/>
      <c r="N19" s="45"/>
      <c r="O19" s="25"/>
      <c r="P19" s="45"/>
      <c r="Q19" s="31"/>
      <c r="R19" s="45"/>
      <c r="S19" s="25"/>
      <c r="T19" s="46"/>
      <c r="U19" s="31"/>
    </row>
    <row r="20" spans="1:21" ht="13.5" customHeight="1" x14ac:dyDescent="0.25">
      <c r="A20" s="29" t="s">
        <v>21</v>
      </c>
      <c r="B20" s="13"/>
      <c r="C20" s="25">
        <v>18814</v>
      </c>
      <c r="D20" s="45"/>
      <c r="E20" s="31">
        <v>18893</v>
      </c>
      <c r="F20" s="45"/>
      <c r="G20" s="25">
        <v>22872</v>
      </c>
      <c r="H20" s="45"/>
      <c r="I20" s="31">
        <v>21650</v>
      </c>
      <c r="J20" s="45"/>
      <c r="K20" s="25">
        <v>21564</v>
      </c>
      <c r="L20" s="45"/>
      <c r="M20" s="31">
        <v>20970</v>
      </c>
      <c r="N20" s="45"/>
      <c r="O20" s="25">
        <v>23174</v>
      </c>
      <c r="P20" s="45"/>
      <c r="Q20" s="31">
        <v>24023</v>
      </c>
      <c r="R20" s="45"/>
      <c r="S20" s="25">
        <v>86424</v>
      </c>
      <c r="T20" s="46"/>
      <c r="U20" s="31">
        <v>85536</v>
      </c>
    </row>
    <row r="21" spans="1:21" ht="13.5" customHeight="1" x14ac:dyDescent="0.25">
      <c r="A21" s="29" t="s">
        <v>17</v>
      </c>
      <c r="B21" s="13"/>
      <c r="C21" s="25">
        <v>1763</v>
      </c>
      <c r="D21" s="45"/>
      <c r="E21" s="31">
        <v>1794</v>
      </c>
      <c r="F21" s="45"/>
      <c r="G21" s="25">
        <v>2178</v>
      </c>
      <c r="H21" s="45"/>
      <c r="I21" s="31">
        <v>1819</v>
      </c>
      <c r="J21" s="45"/>
      <c r="K21" s="25">
        <v>1837</v>
      </c>
      <c r="L21" s="45"/>
      <c r="M21" s="31">
        <v>1912</v>
      </c>
      <c r="N21" s="45"/>
      <c r="O21" s="25">
        <v>1917</v>
      </c>
      <c r="P21" s="45"/>
      <c r="Q21" s="31">
        <v>2311</v>
      </c>
      <c r="R21" s="45"/>
      <c r="S21" s="25">
        <v>7695</v>
      </c>
      <c r="T21" s="46"/>
      <c r="U21" s="31">
        <v>7836</v>
      </c>
    </row>
    <row r="22" spans="1:21" ht="13.5" customHeight="1" x14ac:dyDescent="0.25">
      <c r="A22" s="29" t="s">
        <v>20</v>
      </c>
      <c r="B22" s="13"/>
      <c r="C22" s="34">
        <f>C21/C20</f>
        <v>9.3706814074625278E-2</v>
      </c>
      <c r="D22" s="37"/>
      <c r="E22" s="36">
        <f>E21/E20</f>
        <v>9.4955803736833752E-2</v>
      </c>
      <c r="F22" s="37"/>
      <c r="G22" s="34">
        <f>G21/G20</f>
        <v>9.522560335781742E-2</v>
      </c>
      <c r="H22" s="37"/>
      <c r="I22" s="36">
        <f>I21/I20</f>
        <v>8.4018475750577373E-2</v>
      </c>
      <c r="J22" s="37"/>
      <c r="K22" s="34">
        <f>K21/K20</f>
        <v>8.5188276757558898E-2</v>
      </c>
      <c r="L22" s="37"/>
      <c r="M22" s="36">
        <f t="shared" ref="M22:U22" si="7">M21/M20</f>
        <v>9.1177873152122085E-2</v>
      </c>
      <c r="N22" s="37"/>
      <c r="O22" s="34">
        <f>O21/O20</f>
        <v>8.2722016052472605E-2</v>
      </c>
      <c r="P22" s="37"/>
      <c r="Q22" s="36">
        <f t="shared" si="7"/>
        <v>9.6199475502643295E-2</v>
      </c>
      <c r="R22" s="37"/>
      <c r="S22" s="34">
        <f>S21/S20</f>
        <v>8.9037767286864758E-2</v>
      </c>
      <c r="T22" s="47"/>
      <c r="U22" s="36">
        <f t="shared" si="7"/>
        <v>9.1610549943883277E-2</v>
      </c>
    </row>
    <row r="23" spans="1:21" ht="13.5" customHeight="1" x14ac:dyDescent="0.25">
      <c r="A23" s="29" t="s">
        <v>42</v>
      </c>
      <c r="B23" s="13"/>
      <c r="C23" s="25"/>
      <c r="D23" s="45"/>
      <c r="E23" s="31"/>
      <c r="F23" s="45"/>
      <c r="G23" s="25"/>
      <c r="H23" s="45"/>
      <c r="I23" s="31"/>
      <c r="J23" s="45"/>
      <c r="K23" s="25"/>
      <c r="L23" s="45"/>
      <c r="M23" s="31"/>
      <c r="N23" s="45"/>
      <c r="O23" s="25"/>
      <c r="P23" s="45"/>
      <c r="Q23" s="31"/>
      <c r="R23" s="15"/>
      <c r="S23" s="34">
        <v>0.74299999999999999</v>
      </c>
      <c r="T23" s="47"/>
      <c r="U23" s="36">
        <v>0.72199999999999998</v>
      </c>
    </row>
    <row r="24" spans="1:21" ht="13.5" customHeight="1" x14ac:dyDescent="0.25">
      <c r="A24" s="29" t="s">
        <v>40</v>
      </c>
      <c r="B24" s="13"/>
      <c r="C24" s="25">
        <v>532</v>
      </c>
      <c r="D24" s="45"/>
      <c r="E24" s="31">
        <v>1060</v>
      </c>
      <c r="F24" s="45"/>
      <c r="G24" s="25">
        <v>1990</v>
      </c>
      <c r="H24" s="45"/>
      <c r="I24" s="31">
        <v>1497</v>
      </c>
      <c r="J24" s="45"/>
      <c r="K24" s="25">
        <v>893</v>
      </c>
      <c r="L24" s="45"/>
      <c r="M24" s="31">
        <v>819</v>
      </c>
      <c r="N24" s="45"/>
      <c r="O24" s="25">
        <v>2377</v>
      </c>
      <c r="P24" s="45"/>
      <c r="Q24" s="31">
        <v>2028</v>
      </c>
      <c r="R24" s="45"/>
      <c r="S24" s="25">
        <v>5792</v>
      </c>
      <c r="T24" s="46"/>
      <c r="U24" s="31">
        <v>5404</v>
      </c>
    </row>
    <row r="25" spans="1:21" ht="13.5" customHeight="1" x14ac:dyDescent="0.25">
      <c r="A25" s="48" t="s">
        <v>31</v>
      </c>
      <c r="B25" s="13"/>
      <c r="C25" s="26"/>
      <c r="D25" s="45"/>
      <c r="E25" s="32"/>
      <c r="F25" s="45"/>
      <c r="G25" s="26"/>
      <c r="H25" s="45"/>
      <c r="I25" s="32"/>
      <c r="J25" s="45"/>
      <c r="K25" s="26"/>
      <c r="L25" s="45"/>
      <c r="M25" s="32"/>
      <c r="N25" s="45"/>
      <c r="O25" s="26"/>
      <c r="P25" s="45"/>
      <c r="Q25" s="32"/>
      <c r="R25" s="45"/>
      <c r="S25" s="25">
        <v>19520</v>
      </c>
      <c r="T25" s="46"/>
      <c r="U25" s="31">
        <v>16911</v>
      </c>
    </row>
    <row r="26" spans="1:21" ht="13.5" customHeight="1" x14ac:dyDescent="0.25">
      <c r="A26" s="49"/>
      <c r="B26" s="13"/>
      <c r="C26" s="15"/>
      <c r="D26" s="15"/>
      <c r="E26" s="15"/>
      <c r="F26" s="15"/>
      <c r="G26" s="15"/>
      <c r="H26" s="15"/>
      <c r="I26" s="15"/>
      <c r="J26" s="15"/>
      <c r="K26" s="15"/>
      <c r="L26" s="15"/>
      <c r="M26" s="15"/>
      <c r="N26" s="15"/>
      <c r="O26" s="15"/>
      <c r="P26" s="15"/>
      <c r="Q26" s="15"/>
      <c r="R26" s="15"/>
      <c r="S26" s="44"/>
      <c r="T26" s="44"/>
      <c r="U26" s="44"/>
    </row>
    <row r="27" spans="1:21" ht="13.5" customHeight="1" x14ac:dyDescent="0.25">
      <c r="A27" s="24" t="s">
        <v>13</v>
      </c>
      <c r="B27" s="18"/>
      <c r="C27" s="25"/>
      <c r="D27" s="45"/>
      <c r="E27" s="31"/>
      <c r="F27" s="45"/>
      <c r="G27" s="25"/>
      <c r="H27" s="45"/>
      <c r="I27" s="31"/>
      <c r="J27" s="45"/>
      <c r="K27" s="25"/>
      <c r="L27" s="45"/>
      <c r="M27" s="31"/>
      <c r="N27" s="45"/>
      <c r="O27" s="25"/>
      <c r="P27" s="45"/>
      <c r="Q27" s="31"/>
      <c r="R27" s="45"/>
      <c r="S27" s="25"/>
      <c r="T27" s="46"/>
      <c r="U27" s="31"/>
    </row>
    <row r="28" spans="1:21" ht="13.5" customHeight="1" x14ac:dyDescent="0.25">
      <c r="A28" s="29" t="s">
        <v>21</v>
      </c>
      <c r="B28" s="13"/>
      <c r="C28" s="25">
        <v>582</v>
      </c>
      <c r="D28" s="45"/>
      <c r="E28" s="31">
        <v>567</v>
      </c>
      <c r="F28" s="45"/>
      <c r="G28" s="25">
        <v>617</v>
      </c>
      <c r="H28" s="45"/>
      <c r="I28" s="31">
        <v>622</v>
      </c>
      <c r="J28" s="45"/>
      <c r="K28" s="25">
        <v>451</v>
      </c>
      <c r="L28" s="45"/>
      <c r="M28" s="31">
        <v>454</v>
      </c>
      <c r="N28" s="45"/>
      <c r="O28" s="25">
        <v>419</v>
      </c>
      <c r="P28" s="45"/>
      <c r="Q28" s="31">
        <v>347</v>
      </c>
      <c r="R28" s="45"/>
      <c r="S28" s="25">
        <v>2069</v>
      </c>
      <c r="T28" s="46"/>
      <c r="U28" s="31">
        <v>1990</v>
      </c>
    </row>
    <row r="29" spans="1:21" ht="13.5" customHeight="1" x14ac:dyDescent="0.25">
      <c r="A29" s="29" t="s">
        <v>17</v>
      </c>
      <c r="B29" s="13"/>
      <c r="C29" s="25">
        <v>94</v>
      </c>
      <c r="D29" s="45"/>
      <c r="E29" s="31">
        <v>115</v>
      </c>
      <c r="F29" s="45"/>
      <c r="G29" s="25">
        <v>98</v>
      </c>
      <c r="H29" s="45"/>
      <c r="I29" s="31">
        <v>112</v>
      </c>
      <c r="J29" s="45"/>
      <c r="K29" s="25">
        <v>32</v>
      </c>
      <c r="L29" s="45"/>
      <c r="M29" s="31">
        <v>46</v>
      </c>
      <c r="N29" s="45"/>
      <c r="O29" s="25">
        <v>-37</v>
      </c>
      <c r="P29" s="45"/>
      <c r="Q29" s="31">
        <v>-91</v>
      </c>
      <c r="R29" s="45"/>
      <c r="S29" s="25">
        <v>187</v>
      </c>
      <c r="T29" s="46"/>
      <c r="U29" s="31">
        <v>182</v>
      </c>
    </row>
    <row r="30" spans="1:21" ht="13.5" customHeight="1" x14ac:dyDescent="0.25">
      <c r="A30" s="29" t="s">
        <v>42</v>
      </c>
      <c r="B30" s="13"/>
      <c r="C30" s="38"/>
      <c r="D30" s="15"/>
      <c r="E30" s="37"/>
      <c r="F30" s="15"/>
      <c r="G30" s="38"/>
      <c r="H30" s="15"/>
      <c r="I30" s="15"/>
      <c r="J30" s="15"/>
      <c r="K30" s="38"/>
      <c r="L30" s="15"/>
      <c r="M30" s="15"/>
      <c r="N30" s="15"/>
      <c r="O30" s="38"/>
      <c r="P30" s="15"/>
      <c r="Q30" s="15"/>
      <c r="R30" s="15"/>
      <c r="S30" s="34">
        <v>0.33</v>
      </c>
      <c r="T30" s="47"/>
      <c r="U30" s="36">
        <v>0.316</v>
      </c>
    </row>
    <row r="31" spans="1:21" ht="13.5" customHeight="1" x14ac:dyDescent="0.25">
      <c r="A31" s="14"/>
      <c r="B31" s="13"/>
      <c r="C31" s="15"/>
      <c r="D31" s="15"/>
      <c r="E31" s="15"/>
      <c r="F31" s="15"/>
      <c r="G31" s="15"/>
      <c r="H31" s="15"/>
      <c r="I31" s="15"/>
      <c r="J31" s="15"/>
      <c r="K31" s="15"/>
      <c r="L31" s="15"/>
      <c r="M31" s="15"/>
      <c r="N31" s="15"/>
      <c r="O31" s="15"/>
      <c r="P31" s="15"/>
      <c r="Q31" s="15"/>
      <c r="R31" s="15"/>
      <c r="S31" s="44"/>
      <c r="T31" s="44"/>
      <c r="U31" s="44"/>
    </row>
    <row r="32" spans="1:21" ht="13.5" customHeight="1" x14ac:dyDescent="0.25">
      <c r="A32" s="24" t="s">
        <v>14</v>
      </c>
      <c r="B32" s="18"/>
      <c r="C32" s="25"/>
      <c r="D32" s="45"/>
      <c r="E32" s="31"/>
      <c r="F32" s="45"/>
      <c r="G32" s="25"/>
      <c r="H32" s="45"/>
      <c r="I32" s="31"/>
      <c r="J32" s="45"/>
      <c r="K32" s="25"/>
      <c r="L32" s="45"/>
      <c r="M32" s="31"/>
      <c r="N32" s="45"/>
      <c r="O32" s="25"/>
      <c r="P32" s="45"/>
      <c r="Q32" s="31"/>
      <c r="R32" s="45"/>
      <c r="S32" s="25"/>
      <c r="T32" s="45"/>
      <c r="U32" s="31"/>
    </row>
    <row r="33" spans="1:21" ht="13.5" customHeight="1" x14ac:dyDescent="0.25">
      <c r="A33" s="29" t="s">
        <v>21</v>
      </c>
      <c r="B33" s="13"/>
      <c r="C33" s="25">
        <v>6032</v>
      </c>
      <c r="D33" s="45"/>
      <c r="E33" s="31">
        <v>6058</v>
      </c>
      <c r="F33" s="45"/>
      <c r="G33" s="25">
        <v>6505</v>
      </c>
      <c r="H33" s="45"/>
      <c r="I33" s="31">
        <v>6154</v>
      </c>
      <c r="J33" s="45"/>
      <c r="K33" s="25">
        <v>6403</v>
      </c>
      <c r="L33" s="45"/>
      <c r="M33" s="31">
        <v>5621</v>
      </c>
      <c r="N33" s="45"/>
      <c r="O33" s="25">
        <v>6741</v>
      </c>
      <c r="P33" s="45"/>
      <c r="Q33" s="31">
        <v>5906</v>
      </c>
      <c r="R33" s="45"/>
      <c r="S33" s="25">
        <v>25681</v>
      </c>
      <c r="T33" s="45"/>
      <c r="U33" s="31">
        <v>23739</v>
      </c>
    </row>
    <row r="34" spans="1:21" ht="13.5" customHeight="1" x14ac:dyDescent="0.25">
      <c r="A34" s="29" t="s">
        <v>17</v>
      </c>
      <c r="B34" s="13"/>
      <c r="C34" s="25">
        <v>591</v>
      </c>
      <c r="D34" s="45"/>
      <c r="E34" s="31">
        <v>555</v>
      </c>
      <c r="F34" s="45"/>
      <c r="G34" s="25">
        <v>529</v>
      </c>
      <c r="H34" s="45"/>
      <c r="I34" s="31">
        <v>503</v>
      </c>
      <c r="J34" s="45"/>
      <c r="K34" s="25">
        <v>576</v>
      </c>
      <c r="L34" s="45"/>
      <c r="M34" s="31">
        <v>465</v>
      </c>
      <c r="N34" s="45"/>
      <c r="O34" s="25">
        <v>488</v>
      </c>
      <c r="P34" s="45"/>
      <c r="Q34" s="31">
        <v>458</v>
      </c>
      <c r="R34" s="45"/>
      <c r="S34" s="25">
        <v>2184</v>
      </c>
      <c r="T34" s="45"/>
      <c r="U34" s="31">
        <v>1981</v>
      </c>
    </row>
    <row r="35" spans="1:21" ht="13.5" customHeight="1" x14ac:dyDescent="0.25">
      <c r="A35" s="29" t="s">
        <v>43</v>
      </c>
      <c r="B35" s="13"/>
      <c r="C35" s="38"/>
      <c r="D35" s="15"/>
      <c r="E35" s="37"/>
      <c r="F35" s="15"/>
      <c r="G35" s="38"/>
      <c r="H35" s="15"/>
      <c r="I35" s="37"/>
      <c r="J35" s="15"/>
      <c r="K35" s="38"/>
      <c r="L35" s="15"/>
      <c r="M35" s="37"/>
      <c r="N35" s="15"/>
      <c r="O35" s="38"/>
      <c r="P35" s="15"/>
      <c r="Q35" s="37"/>
      <c r="R35" s="15"/>
      <c r="S35" s="34">
        <v>0.21199999999999999</v>
      </c>
      <c r="T35" s="15"/>
      <c r="U35" s="50">
        <v>0.20200000000000001</v>
      </c>
    </row>
    <row r="36" spans="1:21" ht="13.5" customHeight="1" x14ac:dyDescent="0.25">
      <c r="A36" s="29" t="s">
        <v>18</v>
      </c>
      <c r="B36" s="13"/>
      <c r="C36" s="38"/>
      <c r="D36" s="15"/>
      <c r="E36" s="37"/>
      <c r="F36" s="15"/>
      <c r="G36" s="38"/>
      <c r="H36" s="15"/>
      <c r="I36" s="37"/>
      <c r="J36" s="15"/>
      <c r="K36" s="38"/>
      <c r="L36" s="15"/>
      <c r="M36" s="37"/>
      <c r="N36" s="15"/>
      <c r="O36" s="38"/>
      <c r="P36" s="15"/>
      <c r="Q36" s="37"/>
      <c r="R36" s="15"/>
      <c r="S36" s="34">
        <v>0.496</v>
      </c>
      <c r="T36" s="15"/>
      <c r="U36" s="50">
        <v>0.46300000000000002</v>
      </c>
    </row>
    <row r="37" spans="1:21" ht="13.5" customHeight="1" x14ac:dyDescent="0.25">
      <c r="A37" s="14"/>
      <c r="B37" s="13"/>
      <c r="C37" s="15"/>
      <c r="D37" s="15"/>
      <c r="E37" s="15"/>
      <c r="F37" s="15"/>
      <c r="G37" s="15"/>
      <c r="H37" s="15"/>
      <c r="I37" s="15"/>
      <c r="J37" s="15"/>
      <c r="K37" s="15"/>
      <c r="L37" s="15"/>
      <c r="M37" s="15"/>
      <c r="N37" s="15"/>
      <c r="O37" s="15"/>
      <c r="P37" s="15"/>
      <c r="Q37" s="15"/>
      <c r="R37" s="15"/>
      <c r="S37" s="44"/>
      <c r="T37" s="44"/>
      <c r="U37" s="44"/>
    </row>
    <row r="38" spans="1:21" ht="13.5" customHeight="1" x14ac:dyDescent="0.25">
      <c r="A38" s="24" t="s">
        <v>33</v>
      </c>
      <c r="B38" s="18"/>
      <c r="C38" s="25"/>
      <c r="D38" s="45"/>
      <c r="E38" s="31"/>
      <c r="F38" s="45"/>
      <c r="G38" s="25"/>
      <c r="H38" s="45"/>
      <c r="I38" s="31"/>
      <c r="J38" s="45"/>
      <c r="K38" s="25"/>
      <c r="L38" s="45"/>
      <c r="M38" s="31"/>
      <c r="N38" s="45"/>
      <c r="O38" s="25"/>
      <c r="P38" s="45"/>
      <c r="Q38" s="31"/>
      <c r="R38" s="45"/>
      <c r="S38" s="25"/>
      <c r="T38" s="45"/>
      <c r="U38" s="31"/>
    </row>
    <row r="39" spans="1:21" ht="13.5" customHeight="1" x14ac:dyDescent="0.25">
      <c r="A39" s="29" t="s">
        <v>21</v>
      </c>
      <c r="B39" s="13"/>
      <c r="C39" s="25">
        <v>1</v>
      </c>
      <c r="D39" s="45"/>
      <c r="E39" s="31">
        <v>2</v>
      </c>
      <c r="F39" s="45"/>
      <c r="G39" s="25">
        <v>2</v>
      </c>
      <c r="H39" s="45"/>
      <c r="I39" s="31">
        <v>1</v>
      </c>
      <c r="J39" s="45"/>
      <c r="K39" s="25">
        <v>1</v>
      </c>
      <c r="L39" s="45"/>
      <c r="M39" s="31">
        <v>1</v>
      </c>
      <c r="N39" s="45"/>
      <c r="O39" s="25">
        <v>2</v>
      </c>
      <c r="P39" s="45"/>
      <c r="Q39" s="31">
        <v>3</v>
      </c>
      <c r="R39" s="45"/>
      <c r="S39" s="25">
        <v>6</v>
      </c>
      <c r="T39" s="45"/>
      <c r="U39" s="31">
        <v>7</v>
      </c>
    </row>
    <row r="40" spans="1:21" ht="13.5" customHeight="1" x14ac:dyDescent="0.25">
      <c r="A40" s="29" t="s">
        <v>17</v>
      </c>
      <c r="B40" s="13"/>
      <c r="C40" s="25">
        <v>11</v>
      </c>
      <c r="D40" s="45"/>
      <c r="E40" s="31">
        <v>40</v>
      </c>
      <c r="F40" s="45"/>
      <c r="G40" s="25">
        <v>12</v>
      </c>
      <c r="H40" s="45"/>
      <c r="I40" s="31">
        <v>94</v>
      </c>
      <c r="J40" s="45"/>
      <c r="K40" s="25">
        <v>6</v>
      </c>
      <c r="L40" s="45"/>
      <c r="M40" s="31">
        <v>5</v>
      </c>
      <c r="N40" s="45"/>
      <c r="O40" s="25">
        <v>-46</v>
      </c>
      <c r="P40" s="45"/>
      <c r="Q40" s="31">
        <v>30</v>
      </c>
      <c r="R40" s="45"/>
      <c r="S40" s="25">
        <v>-17</v>
      </c>
      <c r="T40" s="45"/>
      <c r="U40" s="31">
        <v>169</v>
      </c>
    </row>
    <row r="41" spans="1:21" ht="13.5" customHeight="1" x14ac:dyDescent="0.25">
      <c r="A41" s="14"/>
      <c r="B41" s="13"/>
      <c r="C41" s="15"/>
      <c r="D41" s="15"/>
      <c r="E41" s="15"/>
      <c r="F41" s="15"/>
      <c r="G41" s="15"/>
      <c r="H41" s="15"/>
      <c r="I41" s="15"/>
      <c r="J41" s="15"/>
      <c r="K41" s="15"/>
      <c r="L41" s="15"/>
      <c r="M41" s="15"/>
      <c r="N41" s="15"/>
      <c r="O41" s="15"/>
      <c r="P41" s="15"/>
      <c r="Q41" s="15"/>
      <c r="R41" s="15"/>
      <c r="S41" s="44"/>
      <c r="T41" s="44"/>
      <c r="U41" s="44"/>
    </row>
    <row r="42" spans="1:21" ht="13.5" customHeight="1" x14ac:dyDescent="0.25">
      <c r="A42" s="24" t="s">
        <v>34</v>
      </c>
      <c r="B42" s="13"/>
      <c r="C42" s="25"/>
      <c r="D42" s="45"/>
      <c r="E42" s="31"/>
      <c r="F42" s="45"/>
      <c r="G42" s="25"/>
      <c r="H42" s="45"/>
      <c r="I42" s="31"/>
      <c r="J42" s="45"/>
      <c r="K42" s="25"/>
      <c r="L42" s="45"/>
      <c r="M42" s="31"/>
      <c r="N42" s="45"/>
      <c r="O42" s="25"/>
      <c r="P42" s="45"/>
      <c r="Q42" s="31"/>
      <c r="R42" s="45"/>
      <c r="S42" s="25"/>
      <c r="T42" s="45"/>
      <c r="U42" s="31"/>
    </row>
    <row r="43" spans="1:21" ht="13.5" customHeight="1" x14ac:dyDescent="0.25">
      <c r="A43" s="29" t="s">
        <v>21</v>
      </c>
      <c r="B43" s="13"/>
      <c r="C43" s="25">
        <v>-4576</v>
      </c>
      <c r="D43" s="45"/>
      <c r="E43" s="31">
        <v>-4603</v>
      </c>
      <c r="F43" s="45"/>
      <c r="G43" s="25">
        <v>-4982</v>
      </c>
      <c r="H43" s="45"/>
      <c r="I43" s="31">
        <v>-4492</v>
      </c>
      <c r="J43" s="45"/>
      <c r="K43" s="25">
        <v>-5057</v>
      </c>
      <c r="L43" s="45"/>
      <c r="M43" s="31">
        <v>-4701</v>
      </c>
      <c r="N43" s="45"/>
      <c r="O43" s="25">
        <v>-5402</v>
      </c>
      <c r="P43" s="45"/>
      <c r="Q43" s="31">
        <v>-5301</v>
      </c>
      <c r="R43" s="45"/>
      <c r="S43" s="25">
        <v>-20017</v>
      </c>
      <c r="T43" s="45"/>
      <c r="U43" s="31">
        <v>-19097</v>
      </c>
    </row>
    <row r="44" spans="1:21" ht="13.5" customHeight="1" x14ac:dyDescent="0.25">
      <c r="A44" s="29" t="s">
        <v>17</v>
      </c>
      <c r="B44" s="13"/>
      <c r="C44" s="25">
        <v>-2</v>
      </c>
      <c r="D44" s="45"/>
      <c r="E44" s="31">
        <v>17</v>
      </c>
      <c r="F44" s="45"/>
      <c r="G44" s="25">
        <v>-92</v>
      </c>
      <c r="H44" s="45"/>
      <c r="I44" s="31">
        <v>-3</v>
      </c>
      <c r="J44" s="45"/>
      <c r="K44" s="25">
        <v>-71</v>
      </c>
      <c r="L44" s="45"/>
      <c r="M44" s="31">
        <v>-74</v>
      </c>
      <c r="N44" s="45"/>
      <c r="O44" s="25">
        <v>-498</v>
      </c>
      <c r="P44" s="45"/>
      <c r="Q44" s="31">
        <v>-515</v>
      </c>
      <c r="R44" s="45"/>
      <c r="S44" s="25">
        <v>-663</v>
      </c>
      <c r="T44" s="45"/>
      <c r="U44" s="31">
        <v>-575</v>
      </c>
    </row>
    <row r="45" spans="1:21" ht="13.5" customHeight="1" x14ac:dyDescent="0.25">
      <c r="A45" s="14"/>
      <c r="B45" s="14"/>
      <c r="C45" s="14"/>
      <c r="D45" s="14"/>
      <c r="E45" s="14"/>
      <c r="F45" s="14"/>
      <c r="G45" s="14"/>
      <c r="H45" s="14"/>
      <c r="I45" s="14"/>
      <c r="J45" s="14"/>
      <c r="K45" s="14"/>
      <c r="L45" s="14"/>
      <c r="M45" s="14"/>
      <c r="N45" s="14"/>
      <c r="O45" s="14"/>
      <c r="P45" s="14"/>
      <c r="Q45" s="14"/>
      <c r="R45" s="14"/>
      <c r="S45" s="14"/>
      <c r="T45" s="14"/>
      <c r="U45" s="14"/>
    </row>
    <row r="46" spans="1:21" ht="13.5" customHeight="1" x14ac:dyDescent="0.25">
      <c r="A46" s="14"/>
      <c r="B46" s="13"/>
      <c r="C46" s="14"/>
      <c r="D46" s="15"/>
      <c r="E46" s="14"/>
      <c r="F46" s="15"/>
      <c r="G46" s="14"/>
      <c r="H46" s="15"/>
      <c r="I46" s="14"/>
      <c r="J46" s="14"/>
      <c r="K46" s="14"/>
      <c r="L46" s="15"/>
      <c r="M46" s="14"/>
      <c r="N46" s="14"/>
      <c r="O46" s="14"/>
      <c r="P46" s="15"/>
      <c r="Q46" s="14"/>
      <c r="R46" s="14"/>
      <c r="S46" s="16"/>
      <c r="T46" s="16"/>
      <c r="U46" s="16"/>
    </row>
    <row r="47" spans="1:21" ht="13.5" customHeight="1" x14ac:dyDescent="0.25">
      <c r="A47" s="14" t="s">
        <v>50</v>
      </c>
      <c r="B47" s="13"/>
      <c r="C47" s="14"/>
      <c r="D47" s="15"/>
      <c r="E47" s="14"/>
      <c r="F47" s="15"/>
      <c r="G47" s="14"/>
      <c r="H47" s="15"/>
      <c r="I47" s="14"/>
      <c r="J47" s="14"/>
      <c r="K47" s="14"/>
      <c r="L47" s="15"/>
      <c r="M47" s="14"/>
      <c r="N47" s="14"/>
      <c r="O47" s="14"/>
      <c r="P47" s="15"/>
      <c r="Q47" s="14"/>
      <c r="R47" s="14"/>
      <c r="S47" s="16"/>
      <c r="T47" s="16"/>
      <c r="U47" s="16"/>
    </row>
    <row r="48" spans="1:21" ht="13.5" customHeight="1" x14ac:dyDescent="0.25">
      <c r="A48" s="14" t="s">
        <v>39</v>
      </c>
      <c r="B48" s="13"/>
      <c r="C48" s="14"/>
      <c r="D48" s="15"/>
      <c r="E48" s="14"/>
      <c r="F48" s="15"/>
      <c r="G48" s="14"/>
      <c r="H48" s="15"/>
      <c r="I48" s="14"/>
      <c r="J48" s="14"/>
      <c r="K48" s="14"/>
      <c r="L48" s="15"/>
      <c r="M48" s="14"/>
      <c r="N48" s="14"/>
      <c r="O48" s="14"/>
      <c r="P48" s="15"/>
      <c r="Q48" s="14"/>
      <c r="R48" s="14"/>
      <c r="S48" s="16"/>
      <c r="T48" s="16"/>
      <c r="U48" s="16"/>
    </row>
    <row r="49" spans="1:21" ht="13.5" customHeight="1" x14ac:dyDescent="0.25">
      <c r="A49" s="14" t="s">
        <v>46</v>
      </c>
      <c r="B49" s="13"/>
      <c r="C49" s="14"/>
      <c r="D49" s="15"/>
      <c r="E49" s="14"/>
      <c r="F49" s="15"/>
      <c r="G49" s="14"/>
      <c r="H49" s="15"/>
      <c r="I49" s="14"/>
      <c r="J49" s="14"/>
      <c r="K49" s="14"/>
      <c r="L49" s="15"/>
      <c r="M49" s="14"/>
      <c r="N49" s="14"/>
      <c r="O49" s="14"/>
      <c r="P49" s="15"/>
      <c r="Q49" s="14"/>
      <c r="R49" s="14"/>
      <c r="S49" s="16"/>
      <c r="T49" s="16"/>
      <c r="U49" s="16"/>
    </row>
    <row r="50" spans="1:21" ht="13.5" customHeight="1" x14ac:dyDescent="0.25">
      <c r="A50" s="14" t="s">
        <v>47</v>
      </c>
      <c r="B50" s="13"/>
      <c r="C50" s="14"/>
      <c r="D50" s="15"/>
      <c r="E50" s="14"/>
      <c r="F50" s="15"/>
      <c r="G50" s="14"/>
      <c r="H50" s="15"/>
      <c r="I50" s="14"/>
      <c r="J50" s="14"/>
      <c r="K50" s="14"/>
      <c r="L50" s="15"/>
      <c r="M50" s="14"/>
      <c r="N50" s="14"/>
      <c r="O50" s="14"/>
      <c r="P50" s="15"/>
      <c r="Q50" s="14"/>
      <c r="R50" s="14"/>
      <c r="S50" s="16"/>
      <c r="T50" s="16"/>
      <c r="U50" s="16"/>
    </row>
    <row r="51" spans="1:21" ht="13.5" customHeight="1" x14ac:dyDescent="0.25">
      <c r="A51" s="14" t="s">
        <v>48</v>
      </c>
      <c r="B51" s="57"/>
      <c r="C51" s="57"/>
      <c r="D51" s="57"/>
      <c r="E51" s="57"/>
      <c r="F51" s="57"/>
      <c r="G51" s="57"/>
      <c r="H51" s="57"/>
      <c r="I51" s="57"/>
      <c r="J51" s="57"/>
      <c r="K51" s="57"/>
      <c r="L51" s="57"/>
      <c r="M51" s="57"/>
      <c r="N51" s="57"/>
      <c r="O51" s="57"/>
      <c r="P51" s="57"/>
      <c r="Q51" s="57"/>
      <c r="R51" s="57"/>
      <c r="S51" s="57"/>
      <c r="T51" s="57"/>
      <c r="U51" s="57"/>
    </row>
    <row r="52" spans="1:21" ht="12.75" customHeight="1" x14ac:dyDescent="0.25">
      <c r="A52" s="58" t="s">
        <v>49</v>
      </c>
      <c r="B52" s="57"/>
      <c r="C52" s="57"/>
      <c r="D52" s="57"/>
      <c r="E52" s="57"/>
      <c r="F52" s="57"/>
      <c r="G52" s="57"/>
      <c r="H52" s="57"/>
      <c r="I52" s="57"/>
      <c r="J52" s="57"/>
      <c r="K52" s="57"/>
      <c r="L52" s="57"/>
      <c r="M52" s="57"/>
      <c r="N52" s="57"/>
      <c r="O52" s="57"/>
      <c r="P52" s="57"/>
      <c r="Q52" s="57"/>
      <c r="R52" s="57"/>
      <c r="S52" s="57"/>
      <c r="T52" s="57"/>
      <c r="U52" s="57"/>
    </row>
  </sheetData>
  <mergeCells count="5">
    <mergeCell ref="G4:I4"/>
    <mergeCell ref="K4:M4"/>
    <mergeCell ref="O4:Q4"/>
    <mergeCell ref="S4:U4"/>
    <mergeCell ref="C4:E4"/>
  </mergeCells>
  <pageMargins left="0.7" right="0.7" top="0.78740157499999996" bottom="0.78740157499999996"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abSelected="1" view="pageBreakPreview" zoomScaleNormal="115" zoomScaleSheetLayoutView="100" workbookViewId="0">
      <selection activeCell="I34" sqref="I34"/>
    </sheetView>
  </sheetViews>
  <sheetFormatPr baseColWidth="10" defaultColWidth="11.44140625" defaultRowHeight="13.8" x14ac:dyDescent="0.25"/>
  <cols>
    <col min="1" max="1" width="33.88671875" style="1" bestFit="1" customWidth="1"/>
    <col min="2" max="2" width="1.88671875" style="1" customWidth="1"/>
    <col min="3" max="3" width="12.33203125" style="1" customWidth="1"/>
    <col min="4" max="4" width="1.88671875" style="1" customWidth="1"/>
    <col min="5" max="5" width="12.33203125" style="1" customWidth="1"/>
    <col min="6" max="6" width="1.88671875" style="1" customWidth="1"/>
    <col min="7" max="7" width="12.33203125" style="1" customWidth="1"/>
    <col min="8" max="8" width="1.88671875" style="1" customWidth="1"/>
    <col min="9" max="9" width="12.33203125" style="1" customWidth="1"/>
    <col min="10" max="10" width="1.88671875" style="1" customWidth="1"/>
    <col min="11" max="11" width="12.33203125" style="1" customWidth="1"/>
    <col min="12" max="12" width="1.88671875" style="1" customWidth="1"/>
    <col min="13" max="13" width="12.33203125" style="1" customWidth="1"/>
    <col min="14" max="14" width="1.88671875" style="1" customWidth="1"/>
    <col min="15" max="15" width="12.33203125" style="1" customWidth="1"/>
    <col min="16" max="16" width="1.88671875" style="1" customWidth="1"/>
    <col min="17" max="17" width="12.33203125" style="1" customWidth="1"/>
    <col min="18" max="18" width="1.88671875" style="1" customWidth="1"/>
    <col min="19" max="19" width="12.33203125" style="1" customWidth="1"/>
    <col min="20" max="20" width="1.88671875" style="1" customWidth="1"/>
    <col min="21" max="21" width="12.33203125" style="1" customWidth="1"/>
    <col min="22" max="16384" width="11.44140625" style="1"/>
  </cols>
  <sheetData>
    <row r="1" spans="1:22" ht="15" x14ac:dyDescent="0.25">
      <c r="A1" s="12" t="s">
        <v>26</v>
      </c>
    </row>
    <row r="2" spans="1:22" ht="15" x14ac:dyDescent="0.25">
      <c r="A2" s="60" t="s">
        <v>36</v>
      </c>
      <c r="B2" s="61"/>
      <c r="C2" s="61"/>
      <c r="D2" s="61"/>
      <c r="E2" s="61"/>
    </row>
    <row r="4" spans="1:22" ht="13.5" customHeight="1" x14ac:dyDescent="0.25">
      <c r="C4" s="59" t="s">
        <v>6</v>
      </c>
      <c r="D4" s="59" t="s">
        <v>6</v>
      </c>
      <c r="E4" s="59"/>
      <c r="F4" s="2"/>
      <c r="G4" s="59" t="s">
        <v>7</v>
      </c>
      <c r="H4" s="59" t="s">
        <v>7</v>
      </c>
      <c r="I4" s="59"/>
      <c r="J4" s="2"/>
      <c r="K4" s="59" t="s">
        <v>8</v>
      </c>
      <c r="L4" s="59" t="s">
        <v>8</v>
      </c>
      <c r="M4" s="59"/>
      <c r="N4" s="2"/>
      <c r="O4" s="59" t="s">
        <v>9</v>
      </c>
      <c r="P4" s="59" t="s">
        <v>9</v>
      </c>
      <c r="Q4" s="59"/>
      <c r="R4" s="2"/>
      <c r="S4" s="59" t="s">
        <v>10</v>
      </c>
      <c r="T4" s="59" t="s">
        <v>10</v>
      </c>
      <c r="U4" s="59"/>
      <c r="V4" s="2"/>
    </row>
    <row r="5" spans="1:22" ht="13.5" customHeight="1" thickBot="1" x14ac:dyDescent="0.3">
      <c r="C5" s="20">
        <v>2016</v>
      </c>
      <c r="D5" s="21"/>
      <c r="E5" s="22">
        <v>2015</v>
      </c>
      <c r="F5" s="11"/>
      <c r="G5" s="20">
        <v>2016</v>
      </c>
      <c r="H5" s="21"/>
      <c r="I5" s="22">
        <v>2015</v>
      </c>
      <c r="J5" s="11"/>
      <c r="K5" s="20">
        <v>2016</v>
      </c>
      <c r="L5" s="21"/>
      <c r="M5" s="22">
        <v>2015</v>
      </c>
      <c r="N5" s="11"/>
      <c r="O5" s="20">
        <v>2016</v>
      </c>
      <c r="P5" s="21"/>
      <c r="Q5" s="22">
        <v>2015</v>
      </c>
      <c r="R5" s="11"/>
      <c r="S5" s="20">
        <v>2016</v>
      </c>
      <c r="T5" s="21"/>
      <c r="U5" s="22">
        <v>2015</v>
      </c>
    </row>
    <row r="6" spans="1:22" ht="27" customHeight="1" thickTop="1" x14ac:dyDescent="0.25">
      <c r="A6" s="24" t="s">
        <v>0</v>
      </c>
      <c r="B6" s="51"/>
      <c r="C6" s="25"/>
      <c r="D6" s="30"/>
      <c r="E6" s="31"/>
      <c r="F6" s="30"/>
      <c r="G6" s="25"/>
      <c r="H6" s="30"/>
      <c r="I6" s="31"/>
      <c r="J6" s="32"/>
      <c r="K6" s="25"/>
      <c r="L6" s="30"/>
      <c r="M6" s="31"/>
      <c r="N6" s="32"/>
      <c r="O6" s="25"/>
      <c r="P6" s="30"/>
      <c r="Q6" s="31"/>
      <c r="R6" s="32"/>
      <c r="S6" s="25"/>
      <c r="T6" s="26"/>
      <c r="U6" s="31"/>
    </row>
    <row r="7" spans="1:22" ht="13.5" customHeight="1" x14ac:dyDescent="0.25">
      <c r="A7" s="48" t="s">
        <v>29</v>
      </c>
      <c r="B7" s="52"/>
      <c r="C7" s="25">
        <v>122692</v>
      </c>
      <c r="D7" s="30"/>
      <c r="E7" s="31">
        <v>117554</v>
      </c>
      <c r="F7" s="30"/>
      <c r="G7" s="25">
        <v>123597</v>
      </c>
      <c r="H7" s="30"/>
      <c r="I7" s="31">
        <v>119489</v>
      </c>
      <c r="J7" s="32"/>
      <c r="K7" s="25">
        <v>126013</v>
      </c>
      <c r="L7" s="30"/>
      <c r="M7" s="31">
        <v>121316</v>
      </c>
      <c r="N7" s="32"/>
      <c r="O7" s="25">
        <v>124729</v>
      </c>
      <c r="P7" s="30"/>
      <c r="Q7" s="31">
        <v>122244</v>
      </c>
      <c r="R7" s="32"/>
      <c r="S7" s="25">
        <v>124729</v>
      </c>
      <c r="T7" s="26"/>
      <c r="U7" s="31">
        <v>122244</v>
      </c>
    </row>
    <row r="8" spans="1:22" ht="13.5" customHeight="1" x14ac:dyDescent="0.25">
      <c r="C8" s="4"/>
      <c r="D8" s="4"/>
      <c r="E8" s="4"/>
      <c r="F8" s="4"/>
      <c r="G8" s="4"/>
      <c r="H8" s="4"/>
      <c r="I8" s="4"/>
      <c r="J8" s="4"/>
      <c r="K8" s="4"/>
      <c r="L8" s="4"/>
      <c r="M8" s="4"/>
      <c r="N8" s="4"/>
      <c r="O8" s="4"/>
      <c r="P8" s="4"/>
      <c r="Q8" s="4"/>
      <c r="R8" s="4"/>
      <c r="S8" s="4"/>
      <c r="T8" s="4"/>
      <c r="U8" s="4"/>
    </row>
    <row r="9" spans="1:22" ht="13.5" customHeight="1" x14ac:dyDescent="0.25">
      <c r="A9" s="24" t="s">
        <v>11</v>
      </c>
      <c r="B9" s="5"/>
      <c r="C9" s="25"/>
      <c r="D9" s="30"/>
      <c r="E9" s="31"/>
      <c r="F9" s="30"/>
      <c r="G9" s="25"/>
      <c r="H9" s="30"/>
      <c r="I9" s="31"/>
      <c r="J9" s="32"/>
      <c r="K9" s="25"/>
      <c r="L9" s="30"/>
      <c r="M9" s="31"/>
      <c r="N9" s="32"/>
      <c r="O9" s="25"/>
      <c r="P9" s="30"/>
      <c r="Q9" s="31"/>
      <c r="R9" s="32"/>
      <c r="S9" s="25"/>
      <c r="T9" s="26"/>
      <c r="U9" s="31"/>
    </row>
    <row r="10" spans="1:22" ht="13.5" customHeight="1" x14ac:dyDescent="0.3">
      <c r="A10" s="29" t="s">
        <v>35</v>
      </c>
      <c r="B10" s="52"/>
      <c r="C10" s="25"/>
      <c r="D10" s="30"/>
      <c r="E10" s="31"/>
      <c r="F10" s="30"/>
      <c r="G10" s="25"/>
      <c r="H10" s="30"/>
      <c r="I10" s="31"/>
      <c r="J10" s="32"/>
      <c r="K10" s="25"/>
      <c r="L10" s="30"/>
      <c r="M10" s="31"/>
      <c r="N10" s="32"/>
      <c r="O10" s="25"/>
      <c r="P10" s="30"/>
      <c r="Q10" s="31"/>
      <c r="R10" s="32"/>
      <c r="S10" s="53">
        <v>124</v>
      </c>
      <c r="T10" s="54"/>
      <c r="U10" s="55">
        <v>127</v>
      </c>
    </row>
    <row r="11" spans="1:22" ht="13.5" customHeight="1" x14ac:dyDescent="0.25">
      <c r="A11" s="56" t="s">
        <v>32</v>
      </c>
      <c r="B11" s="6"/>
      <c r="C11" s="25"/>
      <c r="D11" s="30"/>
      <c r="E11" s="31"/>
      <c r="F11" s="30"/>
      <c r="G11" s="25"/>
      <c r="H11" s="30"/>
      <c r="I11" s="31"/>
      <c r="J11" s="32"/>
      <c r="K11" s="25"/>
      <c r="L11" s="30"/>
      <c r="M11" s="31"/>
      <c r="N11" s="32"/>
      <c r="O11" s="25"/>
      <c r="P11" s="30"/>
      <c r="Q11" s="31"/>
      <c r="R11" s="32"/>
      <c r="S11" s="25"/>
      <c r="T11" s="26"/>
      <c r="U11" s="31"/>
    </row>
    <row r="12" spans="1:22" ht="13.5" customHeight="1" x14ac:dyDescent="0.25">
      <c r="A12" s="29" t="s">
        <v>1</v>
      </c>
      <c r="C12" s="25">
        <v>478743</v>
      </c>
      <c r="D12" s="30"/>
      <c r="E12" s="31">
        <v>451576</v>
      </c>
      <c r="F12" s="30"/>
      <c r="G12" s="25">
        <v>507814</v>
      </c>
      <c r="H12" s="30"/>
      <c r="I12" s="31">
        <v>480465</v>
      </c>
      <c r="J12" s="32"/>
      <c r="K12" s="25">
        <v>493379</v>
      </c>
      <c r="L12" s="30"/>
      <c r="M12" s="31">
        <v>463739</v>
      </c>
      <c r="N12" s="32"/>
      <c r="O12" s="25">
        <v>523423</v>
      </c>
      <c r="P12" s="30"/>
      <c r="Q12" s="31">
        <v>509454</v>
      </c>
      <c r="R12" s="32"/>
      <c r="S12" s="25">
        <v>2003359</v>
      </c>
      <c r="T12" s="26"/>
      <c r="U12" s="31">
        <v>1905234</v>
      </c>
    </row>
    <row r="13" spans="1:22" ht="13.5" customHeight="1" x14ac:dyDescent="0.25">
      <c r="A13" s="29" t="s">
        <v>2</v>
      </c>
      <c r="C13" s="25">
        <v>78311</v>
      </c>
      <c r="D13" s="30"/>
      <c r="E13" s="31">
        <v>74312</v>
      </c>
      <c r="F13" s="30"/>
      <c r="G13" s="25">
        <v>96587</v>
      </c>
      <c r="H13" s="30"/>
      <c r="I13" s="31">
        <v>91626</v>
      </c>
      <c r="J13" s="32"/>
      <c r="K13" s="25">
        <v>89179</v>
      </c>
      <c r="L13" s="30"/>
      <c r="M13" s="31">
        <v>80488</v>
      </c>
      <c r="N13" s="32"/>
      <c r="O13" s="25">
        <v>96156</v>
      </c>
      <c r="P13" s="30"/>
      <c r="Q13" s="31">
        <v>92040</v>
      </c>
      <c r="R13" s="32"/>
      <c r="S13" s="25">
        <v>360233</v>
      </c>
      <c r="T13" s="26"/>
      <c r="U13" s="31">
        <v>338466</v>
      </c>
    </row>
    <row r="14" spans="1:22" ht="13.5" customHeight="1" x14ac:dyDescent="0.25">
      <c r="A14" s="29" t="s">
        <v>3</v>
      </c>
      <c r="C14" s="25">
        <v>551</v>
      </c>
      <c r="D14" s="30"/>
      <c r="E14" s="31">
        <v>781</v>
      </c>
      <c r="F14" s="30"/>
      <c r="G14" s="25">
        <v>1133</v>
      </c>
      <c r="H14" s="30"/>
      <c r="I14" s="31">
        <v>988</v>
      </c>
      <c r="J14" s="32"/>
      <c r="K14" s="25">
        <v>941</v>
      </c>
      <c r="L14" s="30"/>
      <c r="M14" s="31">
        <v>835</v>
      </c>
      <c r="N14" s="32"/>
      <c r="O14" s="25">
        <v>1386</v>
      </c>
      <c r="P14" s="30"/>
      <c r="Q14" s="31">
        <v>1181</v>
      </c>
      <c r="R14" s="32"/>
      <c r="S14" s="25">
        <v>4011</v>
      </c>
      <c r="T14" s="26"/>
      <c r="U14" s="31">
        <v>3785</v>
      </c>
    </row>
    <row r="15" spans="1:22" ht="13.5" customHeight="1" x14ac:dyDescent="0.25">
      <c r="A15" s="48" t="s">
        <v>12</v>
      </c>
      <c r="C15" s="25">
        <f>SUM(C12:C14)</f>
        <v>557605</v>
      </c>
      <c r="D15" s="30"/>
      <c r="E15" s="31">
        <f t="shared" ref="E15:M15" si="0">SUM(E12:E14)</f>
        <v>526669</v>
      </c>
      <c r="F15" s="30"/>
      <c r="G15" s="25">
        <f>SUM(G12:G14)</f>
        <v>605534</v>
      </c>
      <c r="H15" s="30"/>
      <c r="I15" s="31">
        <f t="shared" si="0"/>
        <v>573079</v>
      </c>
      <c r="J15" s="32"/>
      <c r="K15" s="25">
        <f>SUM(K12:K14)</f>
        <v>583499</v>
      </c>
      <c r="L15" s="30"/>
      <c r="M15" s="31">
        <f t="shared" si="0"/>
        <v>545062</v>
      </c>
      <c r="N15" s="32"/>
      <c r="O15" s="25">
        <v>620965</v>
      </c>
      <c r="P15" s="30"/>
      <c r="Q15" s="31">
        <v>602675</v>
      </c>
      <c r="R15" s="32"/>
      <c r="S15" s="25">
        <f>SUM(S12:S14)</f>
        <v>2367603</v>
      </c>
      <c r="T15" s="26"/>
      <c r="U15" s="31">
        <f t="shared" ref="U15" si="1">SUM(U12:U14)</f>
        <v>2247485</v>
      </c>
    </row>
    <row r="16" spans="1:22" ht="13.5" customHeight="1" x14ac:dyDescent="0.25">
      <c r="A16" s="56" t="s">
        <v>28</v>
      </c>
      <c r="B16" s="7"/>
      <c r="C16" s="25"/>
      <c r="D16" s="30"/>
      <c r="E16" s="31"/>
      <c r="F16" s="30"/>
      <c r="G16" s="25"/>
      <c r="H16" s="30"/>
      <c r="I16" s="31"/>
      <c r="J16" s="32"/>
      <c r="K16" s="25"/>
      <c r="L16" s="30"/>
      <c r="M16" s="31"/>
      <c r="N16" s="32"/>
      <c r="O16" s="25"/>
      <c r="P16" s="30"/>
      <c r="Q16" s="31"/>
      <c r="R16" s="32"/>
      <c r="S16" s="25"/>
      <c r="T16" s="26"/>
      <c r="U16" s="31"/>
    </row>
    <row r="17" spans="1:21" ht="13.5" customHeight="1" x14ac:dyDescent="0.25">
      <c r="A17" s="29" t="s">
        <v>1</v>
      </c>
      <c r="C17" s="25">
        <v>490549</v>
      </c>
      <c r="D17" s="30"/>
      <c r="E17" s="31">
        <v>471404</v>
      </c>
      <c r="F17" s="30"/>
      <c r="G17" s="25">
        <v>529800</v>
      </c>
      <c r="H17" s="30"/>
      <c r="I17" s="31">
        <v>468416</v>
      </c>
      <c r="J17" s="32"/>
      <c r="K17" s="25">
        <v>507024</v>
      </c>
      <c r="L17" s="30"/>
      <c r="M17" s="31">
        <v>513991</v>
      </c>
      <c r="N17" s="32"/>
      <c r="O17" s="25">
        <v>475624</v>
      </c>
      <c r="P17" s="30"/>
      <c r="Q17" s="31">
        <v>479836</v>
      </c>
      <c r="R17" s="32"/>
      <c r="S17" s="25">
        <v>2002997</v>
      </c>
      <c r="T17" s="26"/>
      <c r="U17" s="31">
        <v>1933647</v>
      </c>
    </row>
    <row r="18" spans="1:21" ht="13.5" customHeight="1" x14ac:dyDescent="0.25">
      <c r="A18" s="29" t="s">
        <v>4</v>
      </c>
      <c r="C18" s="25">
        <v>89057</v>
      </c>
      <c r="D18" s="30"/>
      <c r="E18" s="31">
        <v>83907</v>
      </c>
      <c r="F18" s="30"/>
      <c r="G18" s="25">
        <v>102648</v>
      </c>
      <c r="H18" s="30"/>
      <c r="I18" s="31">
        <v>87664</v>
      </c>
      <c r="J18" s="32"/>
      <c r="K18" s="25">
        <v>85784</v>
      </c>
      <c r="L18" s="30"/>
      <c r="M18" s="31">
        <v>80002</v>
      </c>
      <c r="N18" s="32"/>
      <c r="O18" s="25">
        <v>75091</v>
      </c>
      <c r="P18" s="30"/>
      <c r="Q18" s="31">
        <v>90435</v>
      </c>
      <c r="R18" s="32"/>
      <c r="S18" s="25">
        <v>352580</v>
      </c>
      <c r="T18" s="26"/>
      <c r="U18" s="31">
        <v>342008</v>
      </c>
    </row>
    <row r="19" spans="1:21" ht="13.5" customHeight="1" x14ac:dyDescent="0.25">
      <c r="A19" s="29" t="s">
        <v>5</v>
      </c>
      <c r="C19" s="25">
        <v>701</v>
      </c>
      <c r="D19" s="30"/>
      <c r="E19" s="31">
        <v>963</v>
      </c>
      <c r="F19" s="30"/>
      <c r="G19" s="25">
        <v>1102</v>
      </c>
      <c r="H19" s="30"/>
      <c r="I19" s="31">
        <v>889</v>
      </c>
      <c r="J19" s="32"/>
      <c r="K19" s="25">
        <v>939</v>
      </c>
      <c r="L19" s="30"/>
      <c r="M19" s="31">
        <v>968</v>
      </c>
      <c r="N19" s="32"/>
      <c r="O19" s="25">
        <v>1437</v>
      </c>
      <c r="P19" s="30"/>
      <c r="Q19" s="31">
        <v>1028</v>
      </c>
      <c r="R19" s="32"/>
      <c r="S19" s="25">
        <v>4179</v>
      </c>
      <c r="T19" s="26"/>
      <c r="U19" s="31">
        <v>3848</v>
      </c>
    </row>
    <row r="20" spans="1:21" ht="13.5" customHeight="1" x14ac:dyDescent="0.25">
      <c r="A20" s="29" t="s">
        <v>12</v>
      </c>
      <c r="C20" s="25">
        <f>SUM(C17:C19)</f>
        <v>580307</v>
      </c>
      <c r="D20" s="30"/>
      <c r="E20" s="31">
        <f t="shared" ref="E20:M20" si="2">SUM(E17:E19)</f>
        <v>556274</v>
      </c>
      <c r="F20" s="30"/>
      <c r="G20" s="25">
        <f>SUM(G17:G19)</f>
        <v>633550</v>
      </c>
      <c r="H20" s="30"/>
      <c r="I20" s="31">
        <f t="shared" si="2"/>
        <v>556969</v>
      </c>
      <c r="J20" s="32"/>
      <c r="K20" s="25">
        <f>SUM(K17:K19)</f>
        <v>593747</v>
      </c>
      <c r="L20" s="30"/>
      <c r="M20" s="31">
        <f t="shared" si="2"/>
        <v>594961</v>
      </c>
      <c r="N20" s="32"/>
      <c r="O20" s="25">
        <v>552152</v>
      </c>
      <c r="P20" s="30"/>
      <c r="Q20" s="31">
        <v>571299</v>
      </c>
      <c r="R20" s="32"/>
      <c r="S20" s="25">
        <f>SUM(S17:S19)</f>
        <v>2359756</v>
      </c>
      <c r="T20" s="26"/>
      <c r="U20" s="31">
        <f t="shared" ref="U20" si="3">SUM(U17:U19)</f>
        <v>2279503</v>
      </c>
    </row>
    <row r="21" spans="1:21" ht="13.5" customHeight="1" x14ac:dyDescent="0.25">
      <c r="C21" s="4"/>
      <c r="D21" s="4"/>
      <c r="E21" s="4"/>
      <c r="F21" s="4"/>
      <c r="G21" s="4"/>
      <c r="H21" s="4"/>
      <c r="I21" s="4"/>
      <c r="J21" s="4"/>
      <c r="K21" s="4"/>
      <c r="L21" s="4"/>
      <c r="M21" s="4"/>
      <c r="N21" s="4"/>
      <c r="O21" s="4"/>
      <c r="P21" s="4"/>
      <c r="Q21" s="4"/>
      <c r="R21" s="4"/>
      <c r="S21" s="4"/>
      <c r="T21" s="4"/>
      <c r="U21" s="4"/>
    </row>
    <row r="22" spans="1:21" ht="13.5" customHeight="1" x14ac:dyDescent="0.25">
      <c r="A22" s="24" t="s">
        <v>13</v>
      </c>
      <c r="B22" s="5"/>
      <c r="C22" s="25"/>
      <c r="D22" s="30"/>
      <c r="E22" s="31"/>
      <c r="F22" s="30"/>
      <c r="G22" s="25"/>
      <c r="H22" s="30"/>
      <c r="I22" s="31"/>
      <c r="J22" s="32"/>
      <c r="K22" s="25"/>
      <c r="L22" s="30"/>
      <c r="M22" s="31"/>
      <c r="N22" s="32"/>
      <c r="O22" s="25"/>
      <c r="P22" s="30"/>
      <c r="Q22" s="31"/>
      <c r="R22" s="32"/>
      <c r="S22" s="25"/>
      <c r="T22" s="26"/>
      <c r="U22" s="31"/>
    </row>
    <row r="23" spans="1:21" ht="13.5" customHeight="1" x14ac:dyDescent="0.25">
      <c r="A23" s="48" t="s">
        <v>27</v>
      </c>
      <c r="C23" s="25">
        <v>33788</v>
      </c>
      <c r="D23" s="30"/>
      <c r="E23" s="31">
        <v>31370</v>
      </c>
      <c r="F23" s="30"/>
      <c r="G23" s="25">
        <v>46966</v>
      </c>
      <c r="H23" s="30"/>
      <c r="I23" s="31">
        <v>47048</v>
      </c>
      <c r="J23" s="32"/>
      <c r="K23" s="25">
        <v>35290</v>
      </c>
      <c r="L23" s="30"/>
      <c r="M23" s="31">
        <v>33993</v>
      </c>
      <c r="N23" s="32"/>
      <c r="O23" s="25">
        <v>28988</v>
      </c>
      <c r="P23" s="30"/>
      <c r="Q23" s="31">
        <v>24552</v>
      </c>
      <c r="R23" s="32"/>
      <c r="S23" s="25">
        <v>145032</v>
      </c>
      <c r="T23" s="26"/>
      <c r="U23" s="31">
        <v>136963</v>
      </c>
    </row>
    <row r="24" spans="1:21" ht="13.5" customHeight="1" x14ac:dyDescent="0.25">
      <c r="A24" s="48" t="s">
        <v>28</v>
      </c>
      <c r="C24" s="25">
        <v>40280</v>
      </c>
      <c r="D24" s="30"/>
      <c r="E24" s="31">
        <v>43357</v>
      </c>
      <c r="F24" s="30"/>
      <c r="G24" s="25">
        <v>44105</v>
      </c>
      <c r="H24" s="30"/>
      <c r="I24" s="31">
        <v>43855</v>
      </c>
      <c r="J24" s="32"/>
      <c r="K24" s="25">
        <v>31458</v>
      </c>
      <c r="L24" s="30"/>
      <c r="M24" s="31">
        <v>32220</v>
      </c>
      <c r="N24" s="32"/>
      <c r="O24" s="25">
        <v>29712</v>
      </c>
      <c r="P24" s="30"/>
      <c r="Q24" s="31">
        <v>31572</v>
      </c>
      <c r="R24" s="32"/>
      <c r="S24" s="25">
        <v>145555</v>
      </c>
      <c r="T24" s="26"/>
      <c r="U24" s="31">
        <v>151004</v>
      </c>
    </row>
    <row r="25" spans="1:21" ht="13.5" customHeight="1" x14ac:dyDescent="0.25">
      <c r="C25" s="4"/>
      <c r="D25" s="4"/>
      <c r="E25" s="4"/>
      <c r="F25" s="4"/>
      <c r="G25" s="4"/>
      <c r="H25" s="4"/>
      <c r="I25" s="4"/>
      <c r="J25" s="4"/>
      <c r="K25" s="4"/>
      <c r="L25" s="4"/>
      <c r="M25" s="4"/>
      <c r="N25" s="4"/>
      <c r="O25" s="4"/>
      <c r="P25" s="4"/>
      <c r="Q25" s="4"/>
      <c r="R25" s="4"/>
      <c r="S25" s="4"/>
      <c r="T25" s="4"/>
      <c r="U25" s="4"/>
    </row>
    <row r="26" spans="1:21" ht="13.5" customHeight="1" x14ac:dyDescent="0.25">
      <c r="A26" s="24" t="s">
        <v>14</v>
      </c>
      <c r="B26" s="5"/>
      <c r="C26" s="25"/>
      <c r="D26" s="30"/>
      <c r="E26" s="31"/>
      <c r="F26" s="30"/>
      <c r="G26" s="25"/>
      <c r="H26" s="30"/>
      <c r="I26" s="31"/>
      <c r="J26" s="32"/>
      <c r="K26" s="25"/>
      <c r="L26" s="30"/>
      <c r="M26" s="31"/>
      <c r="N26" s="32"/>
      <c r="O26" s="25"/>
      <c r="P26" s="30"/>
      <c r="Q26" s="31"/>
      <c r="R26" s="32"/>
      <c r="S26" s="25"/>
      <c r="T26" s="26"/>
      <c r="U26" s="31"/>
    </row>
    <row r="27" spans="1:21" ht="13.5" customHeight="1" x14ac:dyDescent="0.25">
      <c r="A27" s="48" t="s">
        <v>30</v>
      </c>
      <c r="C27" s="25">
        <v>413372</v>
      </c>
      <c r="D27" s="30"/>
      <c r="E27" s="31">
        <v>384565</v>
      </c>
      <c r="F27" s="30"/>
      <c r="G27" s="25">
        <v>460718</v>
      </c>
      <c r="H27" s="30"/>
      <c r="I27" s="31">
        <v>416961</v>
      </c>
      <c r="J27" s="32"/>
      <c r="K27" s="25">
        <v>467702</v>
      </c>
      <c r="L27" s="30"/>
      <c r="M27" s="31">
        <v>420639</v>
      </c>
      <c r="N27" s="32"/>
      <c r="O27" s="25">
        <v>469365</v>
      </c>
      <c r="P27" s="30"/>
      <c r="Q27" s="31">
        <v>433796</v>
      </c>
      <c r="R27" s="32"/>
      <c r="S27" s="25">
        <v>1811157</v>
      </c>
      <c r="T27" s="26"/>
      <c r="U27" s="31">
        <v>1655961</v>
      </c>
    </row>
  </sheetData>
  <mergeCells count="6">
    <mergeCell ref="S4:U4"/>
    <mergeCell ref="A2:E2"/>
    <mergeCell ref="C4:E4"/>
    <mergeCell ref="G4:I4"/>
    <mergeCell ref="K4:M4"/>
    <mergeCell ref="O4:Q4"/>
  </mergeCells>
  <pageMargins left="0.7" right="0.7" top="0.78740157499999996" bottom="0.78740157499999996" header="0.3" footer="0.3"/>
  <pageSetup paperSize="9" scale="74"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Finanziell</vt:lpstr>
      <vt:lpstr>Nicht-finanziell</vt:lpstr>
      <vt:lpstr>Finanziell!Druckbereich</vt:lpstr>
      <vt:lpstr>'Nicht-finanziell'!Druckbereich</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Schlüsselkennzahlen der BMW Group 2017</dc:title>
  <dc:creator>Aguiar Pardilla Alejandro</dc:creator>
  <dc:description>Schlüsselkennzahlen der BMW Group 2017</dc:description>
  <cp:lastModifiedBy>Popov Neven</cp:lastModifiedBy>
  <cp:lastPrinted>2017-03-20T16:14:24Z</cp:lastPrinted>
  <dcterms:created xsi:type="dcterms:W3CDTF">2017-02-16T10:37:39Z</dcterms:created>
  <dcterms:modified xsi:type="dcterms:W3CDTF">2019-09-13T12:23:47Z</dcterms:modified>
</cp:coreProperties>
</file>