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autoCompressPictures="0"/>
  <mc:AlternateContent xmlns:mc="http://schemas.openxmlformats.org/markup-compatibility/2006">
    <mc:Choice Requires="x15">
      <x15ac:absPath xmlns:x15ac="http://schemas.microsoft.com/office/spreadsheetml/2010/11/ac" url="\\Europe.bmw.corp\WINFS\HSFS-Common\ORG_F\Konzernfinanzwesen\Austausch FF-2_FR-12_AK-x\2021\Q3-2021\Website\Online\Deutsch\"/>
    </mc:Choice>
  </mc:AlternateContent>
  <xr:revisionPtr revIDLastSave="0" documentId="13_ncr:1_{47AB3B33-7CF4-467A-9B68-0602C5EC24F0}" xr6:coauthVersionLast="46" xr6:coauthVersionMax="46" xr10:uidLastSave="{00000000-0000-0000-0000-000000000000}"/>
  <bookViews>
    <workbookView xWindow="-28920" yWindow="-120" windowWidth="29040" windowHeight="15840" activeTab="1" xr2:uid="{00000000-000D-0000-FFFF-FFFF00000000}"/>
  </bookViews>
  <sheets>
    <sheet name="GUV im Q3" sheetId="1" r:id="rId1"/>
    <sheet name="GUV per Q3" sheetId="8" r:id="rId2"/>
    <sheet name="Aktiva" sheetId="9" r:id="rId3"/>
    <sheet name="Passiva" sheetId="10" r:id="rId4"/>
    <sheet name="KFR" sheetId="12" r:id="rId5"/>
  </sheets>
  <definedNames>
    <definedName name="sn_duedate">'GUV im Q3'!$N$1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4" i="10" l="1"/>
  <c r="H24" i="10"/>
  <c r="D24" i="10"/>
  <c r="X23" i="10"/>
  <c r="T23" i="10"/>
  <c r="P23" i="10"/>
  <c r="L23" i="10"/>
  <c r="H23" i="10"/>
  <c r="D23" i="10"/>
  <c r="X17" i="10"/>
  <c r="T17" i="10"/>
  <c r="T24" i="10" s="1"/>
  <c r="P17" i="10"/>
  <c r="L17" i="10"/>
  <c r="H17" i="10"/>
  <c r="D17" i="10"/>
  <c r="D9" i="10"/>
  <c r="X14" i="9"/>
  <c r="T14" i="9"/>
  <c r="P14" i="9"/>
  <c r="P23" i="9" s="1"/>
  <c r="L14" i="9"/>
  <c r="H14" i="9"/>
  <c r="D14" i="9"/>
  <c r="D23" i="9"/>
  <c r="X22" i="9"/>
  <c r="T22" i="9"/>
  <c r="P22" i="9"/>
  <c r="L22" i="9"/>
  <c r="H22" i="9"/>
  <c r="D22" i="9"/>
  <c r="X23" i="9" l="1"/>
  <c r="T23" i="9"/>
  <c r="L23" i="9"/>
  <c r="H23" i="9"/>
  <c r="X24" i="10"/>
  <c r="E20" i="1"/>
  <c r="F20" i="1"/>
  <c r="G20" i="1"/>
  <c r="H20" i="1"/>
  <c r="I20" i="1"/>
  <c r="J20" i="1"/>
  <c r="K20" i="1"/>
  <c r="M20" i="1"/>
  <c r="O20" i="1"/>
  <c r="Q20" i="1"/>
  <c r="S20" i="1"/>
  <c r="U20" i="1"/>
  <c r="W20" i="1"/>
  <c r="Y20" i="1"/>
  <c r="D20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D16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D15" i="1"/>
  <c r="E10" i="1"/>
  <c r="E16" i="1" s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U10" i="1"/>
  <c r="W10" i="1"/>
  <c r="X10" i="1"/>
  <c r="Y10" i="1"/>
  <c r="Z10" i="1"/>
  <c r="D10" i="1"/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U6" i="1"/>
  <c r="W6" i="1"/>
  <c r="X6" i="1"/>
  <c r="Y6" i="1"/>
  <c r="Z6" i="1"/>
  <c r="D6" i="1"/>
</calcChain>
</file>

<file path=xl/sharedStrings.xml><?xml version="1.0" encoding="utf-8"?>
<sst xmlns="http://schemas.openxmlformats.org/spreadsheetml/2006/main" count="339" uniqueCount="92">
  <si>
    <t>Konzern</t>
  </si>
  <si>
    <t>–</t>
  </si>
  <si>
    <t>Ertragsteuern</t>
  </si>
  <si>
    <t>Umsatzerlöse</t>
  </si>
  <si>
    <t>Umsatzkosten</t>
  </si>
  <si>
    <t>Bruttoergebnis vom Umsatz</t>
  </si>
  <si>
    <t>Vertriebskosten und allgemeine Verwaltungskosten</t>
  </si>
  <si>
    <t>Sonstige betriebliche Erträge</t>
  </si>
  <si>
    <t>Sonstige betriebliche Aufwendungen</t>
  </si>
  <si>
    <t>Ergebnis vor Finanzergebnis</t>
  </si>
  <si>
    <t>Ergebnis aus Equity-Bewertung</t>
  </si>
  <si>
    <t>Zinsen und ähnliche Erträge</t>
  </si>
  <si>
    <t>Zinsen und ähnliche Aufwendungen</t>
  </si>
  <si>
    <t>Übriges Finanzergebnis</t>
  </si>
  <si>
    <t>Finanzergebnis</t>
  </si>
  <si>
    <t>Ergebnis vor Steuern</t>
  </si>
  <si>
    <t>Überschuss / Fehlbetrag</t>
  </si>
  <si>
    <t>Ergebnisanteil fremder Gesellschafter</t>
  </si>
  <si>
    <t>Ergebnisanteil der Aktionäre der BMW AG</t>
  </si>
  <si>
    <t>in Mio. €</t>
  </si>
  <si>
    <t>Verwässerungseffekte</t>
  </si>
  <si>
    <t>Automobile</t>
  </si>
  <si>
    <t>Motorräder</t>
  </si>
  <si>
    <t>Finanzdienstleistungen</t>
  </si>
  <si>
    <t>Sonstige Gesellschaften</t>
  </si>
  <si>
    <t>Bilanzsumme</t>
  </si>
  <si>
    <t>Kurzfristige Rückstellungen und Verbindlichkeiten</t>
  </si>
  <si>
    <t>Sonstige Verbindlichkeiten</t>
  </si>
  <si>
    <t>Verbindlichkeiten aus Lieferungen und Leistungen</t>
  </si>
  <si>
    <t>Finanzverbindlichkeiten</t>
  </si>
  <si>
    <t>Laufende Ertragsteuern</t>
  </si>
  <si>
    <t>Sonstige Rückstellungen</t>
  </si>
  <si>
    <t>Langfristige Rückstellungen und Verbindlichkeiten</t>
  </si>
  <si>
    <t>Latente Ertragsteuern</t>
  </si>
  <si>
    <t>Rückstellungen für Pensionen</t>
  </si>
  <si>
    <t>Eigenkapital</t>
  </si>
  <si>
    <t>Anteile anderer Gesellschafter</t>
  </si>
  <si>
    <t>Eigenkapital der Aktionäre der BMW AG</t>
  </si>
  <si>
    <t>Kumuliertes übriges Eigenkapital</t>
  </si>
  <si>
    <t>Gewinnrücklagen</t>
  </si>
  <si>
    <t>Kapitalrücklage</t>
  </si>
  <si>
    <t>Gezeichnetes Kapital</t>
  </si>
  <si>
    <t>PASSIVA</t>
  </si>
  <si>
    <t>Kurzfristige Vermögenswerte</t>
  </si>
  <si>
    <t>Zahlungsmittel und Zahlungsmitteläquivalente</t>
  </si>
  <si>
    <t>Sonstige Vermögenswerte</t>
  </si>
  <si>
    <t>Finanzforderungen</t>
  </si>
  <si>
    <t>Forderungen aus Finanzdienstleistungen</t>
  </si>
  <si>
    <t>Forderungen aus Lieferungen und Leistungen</t>
  </si>
  <si>
    <t>Vorräte</t>
  </si>
  <si>
    <t>Langfristige Vermögenswerte</t>
  </si>
  <si>
    <t>Sonstige Finanzanlagen</t>
  </si>
  <si>
    <t>At Equity bewertete Beteiligungen</t>
  </si>
  <si>
    <t>Vermietete Erzeugnisse</t>
  </si>
  <si>
    <t>Sachanlagen</t>
  </si>
  <si>
    <t>Immaterielle Vermögenswerte</t>
  </si>
  <si>
    <t>AKTIVA</t>
  </si>
  <si>
    <t>Zahlungsmittel und Zahlungsmitteläquivalente am 1. Januar</t>
  </si>
  <si>
    <t>Veränderung der Zahlungsmittel und Zahlungsmitteläquivalente</t>
  </si>
  <si>
    <t>Wechselkursbedingte Veränderung der Zahlungsmittel und Zahlungsmitteläquivalente</t>
  </si>
  <si>
    <t>Mittelzufluss /-abfluss aus der Finanzierungstätigkeit</t>
  </si>
  <si>
    <t>Mittelzufluss /-abfluss aus der Investitionstätigkeit</t>
  </si>
  <si>
    <t>Sonstiges</t>
  </si>
  <si>
    <t>Nettoinvestitionen in Wertpapiere und Investmentanteile</t>
  </si>
  <si>
    <t>Gesamtinvestitionen in immaterielle Vermögenswerte und Sachanlagen</t>
  </si>
  <si>
    <t>Mittelzufluss /-abfluss aus der betrieblichen Tätigkeit</t>
  </si>
  <si>
    <t>Veränderung des Working Capital</t>
  </si>
  <si>
    <t>Veränderung der vermieteten Erzeugnisse und Forderungen aus Finanzdienstleistungen</t>
  </si>
  <si>
    <t>Veränderung der Rückstellungen</t>
  </si>
  <si>
    <t>Abschreibungen auf das übrige Anlagevermögen</t>
  </si>
  <si>
    <t>31.12.2020</t>
  </si>
  <si>
    <t>Ergebnis vor Steuern </t>
  </si>
  <si>
    <t xml:space="preserve"> </t>
  </si>
  <si>
    <r>
      <t>Unverwässertes Ergebnis je Stammaktie</t>
    </r>
    <r>
      <rPr>
        <sz val="10"/>
        <rFont val="Arial"/>
        <family val="2"/>
      </rPr>
      <t xml:space="preserve"> in €</t>
    </r>
  </si>
  <si>
    <r>
      <t xml:space="preserve">Unverwässertes Ergebnis je Vorzugsaktie </t>
    </r>
    <r>
      <rPr>
        <sz val="10"/>
        <rFont val="Arial"/>
        <family val="2"/>
      </rPr>
      <t>in €</t>
    </r>
  </si>
  <si>
    <r>
      <t>Verwässertes Ergebnis je Stammaktie</t>
    </r>
    <r>
      <rPr>
        <sz val="10"/>
        <rFont val="Arial"/>
        <family val="2"/>
      </rPr>
      <t xml:space="preserve"> in €</t>
    </r>
  </si>
  <si>
    <r>
      <t>Verwässertes Ergebnis je Vorzugsaktie</t>
    </r>
    <r>
      <rPr>
        <sz val="10"/>
        <rFont val="Arial"/>
        <family val="2"/>
      </rPr>
      <t xml:space="preserve"> in €</t>
    </r>
  </si>
  <si>
    <r>
      <t xml:space="preserve">Verwässertes Ergebnis je Stammaktie </t>
    </r>
    <r>
      <rPr>
        <sz val="10"/>
        <rFont val="Arial"/>
        <family val="2"/>
      </rPr>
      <t>in €</t>
    </r>
  </si>
  <si>
    <r>
      <t xml:space="preserve">Verwässertes Ergebnis je Vorzugsaktie </t>
    </r>
    <r>
      <rPr>
        <sz val="10"/>
        <rFont val="Arial"/>
        <family val="2"/>
      </rPr>
      <t>in €</t>
    </r>
  </si>
  <si>
    <t>Automobile </t>
  </si>
  <si>
    <t>Motorräder </t>
  </si>
  <si>
    <t>Finanzdienstleistungen </t>
  </si>
  <si>
    <t>Sonstige Gesellschaften </t>
  </si>
  <si>
    <t>Konsolidierungen </t>
  </si>
  <si>
    <t>Verkürzte Kapitalflussrechnung des Konzerns und der Segmente für den Zeitraum vom 1. Januar bis zum 30. September 2021</t>
  </si>
  <si>
    <t>Zahlungsmittel und Zahlungsmitteläquivalente am 30. September</t>
  </si>
  <si>
    <t>BMW Group Gewinn-und-Verlust-Rechnung des Konzerns und der Segmente für den Zeitraum vom 1. Januar bis zum 30. September</t>
  </si>
  <si>
    <t>Bilanz des Konzern und der Segmente zum 30. September 2021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</si>
  <si>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Darin enthalten sind allgemeine Verwaltungskosten in Höhe von 914 Mio. € (2020: 809 Mio. €).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</si>
  <si>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Darin enthalten sind allgemeine Verwaltungskosten in Höhe von 2.735 Mio. € (2020: 2.559 Mio. €).</t>
    </r>
  </si>
  <si>
    <t>Konsolidierungen</t>
  </si>
  <si>
    <t>BMW Group Gewinn-und-Verlust-Rechnung des Konzerns und der Segmente für den Zeitraum vom 1. Juli bis zum 30.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</si>
</sst>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/yyyy"/>
  </numFmts>
  <fonts count="33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name val="Times New Roman"/>
      <family val="1"/>
    </font>
    <font>
      <b/>
      <sz val="7"/>
      <name val="Arial"/>
      <family val="2"/>
    </font>
    <font>
      <sz val="8"/>
      <color rgb="FF000000"/>
      <name val="Arial"/>
      <family val="2"/>
    </font>
    <font>
      <b/>
      <sz val="12"/>
      <color rgb="FF29211A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8"/>
      <color rgb="FF0B61B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B61B1"/>
      <name val="Arial"/>
      <family val="2"/>
    </font>
    <font>
      <b/>
      <sz val="10"/>
      <name val="Arial"/>
      <family val="2"/>
    </font>
    <font>
      <b/>
      <vertAlign val="superscript"/>
      <sz val="10"/>
      <color rgb="FF0B61B1"/>
      <name val="Arial"/>
      <family val="2"/>
    </font>
    <font>
      <sz val="10"/>
      <color rgb="FFFF0000"/>
      <name val="Arial"/>
      <family val="2"/>
    </font>
    <font>
      <sz val="10"/>
      <color rgb="FF0B61B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sz val="8"/>
      <color rgb="FF0B61B1"/>
      <name val="Arial"/>
      <family val="2"/>
    </font>
    <font>
      <sz val="10"/>
      <color rgb="FF000000"/>
      <name val="Times New Roman"/>
      <family val="1"/>
    </font>
    <font>
      <b/>
      <vertAlign val="superscript"/>
      <sz val="8"/>
      <color rgb="FF000000"/>
      <name val="Arial"/>
      <family val="2"/>
    </font>
    <font>
      <b/>
      <sz val="10"/>
      <color rgb="FF0070C0"/>
      <name val="Arial"/>
      <family val="2"/>
    </font>
    <font>
      <b/>
      <sz val="8"/>
      <color rgb="FF0070C0"/>
      <name val="Arial"/>
      <family val="2"/>
    </font>
    <font>
      <b/>
      <sz val="12"/>
      <name val="Arial"/>
      <family val="2"/>
    </font>
    <font>
      <sz val="10"/>
      <color rgb="FF0070C0"/>
      <name val="Arial"/>
      <family val="2"/>
    </font>
    <font>
      <b/>
      <sz val="7"/>
      <color rgb="FFFF0000"/>
      <name val="Arial"/>
      <family val="2"/>
    </font>
    <font>
      <b/>
      <sz val="7"/>
      <color rgb="FF0B61B1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10"/>
      <color rgb="FF0070C0"/>
      <name val="Arial"/>
      <family val="2"/>
    </font>
    <font>
      <vertAlign val="superscript"/>
      <sz val="10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29211A"/>
      </bottom>
      <diagonal/>
    </border>
    <border>
      <left/>
      <right/>
      <top style="thin">
        <color rgb="FF29211A"/>
      </top>
      <bottom/>
      <diagonal/>
    </border>
    <border>
      <left/>
      <right/>
      <top style="thin">
        <color rgb="FF29211A"/>
      </top>
      <bottom style="thin">
        <color rgb="FF29211A"/>
      </bottom>
      <diagonal/>
    </border>
    <border>
      <left/>
      <right/>
      <top style="thin">
        <color rgb="FF0076BF"/>
      </top>
      <bottom style="thin">
        <color rgb="FF0076BF"/>
      </bottom>
      <diagonal/>
    </border>
    <border>
      <left/>
      <right/>
      <top/>
      <bottom style="thick">
        <color rgb="FF29211A"/>
      </bottom>
      <diagonal/>
    </border>
    <border>
      <left/>
      <right/>
      <top style="thin">
        <color rgb="FF29211A"/>
      </top>
      <bottom style="thick">
        <color rgb="FF29211A"/>
      </bottom>
      <diagonal/>
    </border>
    <border>
      <left/>
      <right/>
      <top style="thin">
        <color rgb="FF29211A"/>
      </top>
      <bottom style="thick">
        <color rgb="FF0070C0"/>
      </bottom>
      <diagonal/>
    </border>
    <border>
      <left/>
      <right/>
      <top/>
      <bottom style="thin">
        <color rgb="FF0076BF"/>
      </bottom>
      <diagonal/>
    </border>
    <border>
      <left/>
      <right/>
      <top style="thin">
        <color rgb="FF29211A"/>
      </top>
      <bottom style="thick">
        <color rgb="FF0077BF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1" fillId="0" borderId="0"/>
  </cellStyleXfs>
  <cellXfs count="140">
    <xf numFmtId="0" fontId="0" fillId="0" borderId="0" xfId="0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right" wrapText="1"/>
    </xf>
    <xf numFmtId="49" fontId="5" fillId="0" borderId="0" xfId="0" applyNumberFormat="1" applyFont="1" applyFill="1" applyBorder="1" applyAlignment="1">
      <alignment horizontal="left" vertical="top"/>
    </xf>
    <xf numFmtId="49" fontId="7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left"/>
    </xf>
    <xf numFmtId="49" fontId="7" fillId="0" borderId="5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2" xfId="0" applyNumberFormat="1" applyFont="1" applyFill="1" applyBorder="1" applyAlignment="1">
      <alignment horizontal="left" wrapText="1"/>
    </xf>
    <xf numFmtId="49" fontId="7" fillId="0" borderId="6" xfId="0" applyNumberFormat="1" applyFont="1" applyFill="1" applyBorder="1" applyAlignment="1">
      <alignment horizontal="right" wrapText="1"/>
    </xf>
    <xf numFmtId="0" fontId="7" fillId="0" borderId="6" xfId="0" applyNumberFormat="1" applyFont="1" applyFill="1" applyBorder="1" applyAlignment="1">
      <alignment horizontal="right" wrapText="1"/>
    </xf>
    <xf numFmtId="49" fontId="10" fillId="0" borderId="1" xfId="0" applyNumberFormat="1" applyFont="1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horizontal="left" wrapText="1"/>
    </xf>
    <xf numFmtId="3" fontId="12" fillId="0" borderId="8" xfId="0" applyNumberFormat="1" applyFont="1" applyFill="1" applyBorder="1" applyAlignment="1">
      <alignment horizontal="right" wrapText="1"/>
    </xf>
    <xf numFmtId="3" fontId="11" fillId="0" borderId="0" xfId="0" applyNumberFormat="1" applyFont="1" applyFill="1" applyBorder="1" applyAlignment="1">
      <alignment horizontal="left" wrapText="1"/>
    </xf>
    <xf numFmtId="3" fontId="10" fillId="0" borderId="1" xfId="0" applyNumberFormat="1" applyFont="1" applyFill="1" applyBorder="1" applyAlignment="1">
      <alignment horizontal="right" wrapText="1"/>
    </xf>
    <xf numFmtId="49" fontId="10" fillId="0" borderId="3" xfId="0" applyNumberFormat="1" applyFont="1" applyFill="1" applyBorder="1" applyAlignment="1">
      <alignment horizontal="left" wrapText="1"/>
    </xf>
    <xf numFmtId="3" fontId="10" fillId="0" borderId="3" xfId="0" applyNumberFormat="1" applyFont="1" applyFill="1" applyBorder="1" applyAlignment="1">
      <alignment horizontal="right" wrapText="1"/>
    </xf>
    <xf numFmtId="3" fontId="12" fillId="0" borderId="4" xfId="0" applyNumberFormat="1" applyFont="1" applyFill="1" applyBorder="1" applyAlignment="1">
      <alignment horizontal="right" wrapText="1"/>
    </xf>
    <xf numFmtId="49" fontId="13" fillId="0" borderId="3" xfId="0" applyNumberFormat="1" applyFont="1" applyFill="1" applyBorder="1" applyAlignment="1">
      <alignment horizontal="left" wrapText="1"/>
    </xf>
    <xf numFmtId="3" fontId="13" fillId="0" borderId="3" xfId="0" applyNumberFormat="1" applyFont="1" applyFill="1" applyBorder="1" applyAlignment="1">
      <alignment horizontal="right" wrapText="1"/>
    </xf>
    <xf numFmtId="49" fontId="10" fillId="0" borderId="3" xfId="0" applyNumberFormat="1" applyFont="1" applyFill="1" applyBorder="1" applyAlignment="1">
      <alignment horizontal="left" wrapText="1" indent="1"/>
    </xf>
    <xf numFmtId="49" fontId="15" fillId="0" borderId="0" xfId="0" applyNumberFormat="1" applyFont="1" applyFill="1" applyBorder="1" applyAlignment="1">
      <alignment horizontal="left" wrapText="1"/>
    </xf>
    <xf numFmtId="3" fontId="16" fillId="0" borderId="4" xfId="0" applyNumberFormat="1" applyFont="1" applyFill="1" applyBorder="1" applyAlignment="1">
      <alignment horizontal="left" wrapText="1"/>
    </xf>
    <xf numFmtId="3" fontId="10" fillId="0" borderId="3" xfId="0" applyNumberFormat="1" applyFont="1" applyFill="1" applyBorder="1" applyAlignment="1">
      <alignment horizontal="left" wrapText="1"/>
    </xf>
    <xf numFmtId="49" fontId="20" fillId="0" borderId="0" xfId="0" applyNumberFormat="1" applyFont="1" applyFill="1" applyBorder="1" applyAlignment="1">
      <alignment horizontal="right" wrapText="1"/>
    </xf>
    <xf numFmtId="49" fontId="15" fillId="0" borderId="0" xfId="0" applyNumberFormat="1" applyFont="1" applyFill="1" applyBorder="1" applyAlignment="1">
      <alignment horizontal="left" vertical="top"/>
    </xf>
    <xf numFmtId="49" fontId="10" fillId="0" borderId="0" xfId="0" applyNumberFormat="1" applyFont="1" applyFill="1" applyBorder="1" applyAlignment="1">
      <alignment horizontal="left" vertical="top"/>
    </xf>
    <xf numFmtId="49" fontId="20" fillId="0" borderId="0" xfId="0" applyNumberFormat="1" applyFont="1" applyFill="1" applyBorder="1" applyAlignment="1">
      <alignment horizontal="left" vertical="top"/>
    </xf>
    <xf numFmtId="49" fontId="20" fillId="0" borderId="0" xfId="5" applyNumberFormat="1" applyFont="1" applyFill="1" applyBorder="1" applyAlignment="1">
      <alignment horizontal="left" vertical="top"/>
    </xf>
    <xf numFmtId="49" fontId="20" fillId="0" borderId="0" xfId="5" applyNumberFormat="1" applyFont="1" applyFill="1" applyBorder="1" applyAlignment="1">
      <alignment horizontal="right" wrapText="1"/>
    </xf>
    <xf numFmtId="49" fontId="4" fillId="0" borderId="0" xfId="5" applyNumberFormat="1" applyFont="1" applyFill="1" applyBorder="1" applyAlignment="1">
      <alignment horizontal="right" wrapText="1"/>
    </xf>
    <xf numFmtId="49" fontId="20" fillId="0" borderId="0" xfId="5" applyNumberFormat="1" applyFont="1" applyFill="1" applyBorder="1" applyAlignment="1"/>
    <xf numFmtId="49" fontId="19" fillId="0" borderId="0" xfId="5" applyNumberFormat="1" applyFont="1" applyFill="1" applyBorder="1" applyAlignment="1"/>
    <xf numFmtId="49" fontId="17" fillId="0" borderId="0" xfId="5" applyNumberFormat="1" applyFont="1" applyFill="1" applyBorder="1" applyAlignment="1"/>
    <xf numFmtId="49" fontId="10" fillId="0" borderId="3" xfId="5" applyNumberFormat="1" applyFont="1" applyFill="1" applyBorder="1" applyAlignment="1">
      <alignment horizontal="left" wrapText="1"/>
    </xf>
    <xf numFmtId="49" fontId="13" fillId="0" borderId="3" xfId="5" applyNumberFormat="1" applyFont="1" applyFill="1" applyBorder="1" applyAlignment="1">
      <alignment horizontal="left" wrapText="1"/>
    </xf>
    <xf numFmtId="49" fontId="10" fillId="0" borderId="3" xfId="5" applyNumberFormat="1" applyFont="1" applyFill="1" applyBorder="1" applyAlignment="1">
      <alignment horizontal="left" wrapText="1" indent="1"/>
    </xf>
    <xf numFmtId="49" fontId="10" fillId="0" borderId="1" xfId="5" applyNumberFormat="1" applyFont="1" applyFill="1" applyBorder="1" applyAlignment="1">
      <alignment horizontal="left" wrapText="1"/>
    </xf>
    <xf numFmtId="49" fontId="8" fillId="0" borderId="2" xfId="5" applyNumberFormat="1" applyFont="1" applyFill="1" applyBorder="1" applyAlignment="1">
      <alignment horizontal="left" wrapText="1"/>
    </xf>
    <xf numFmtId="49" fontId="8" fillId="0" borderId="0" xfId="5" applyNumberFormat="1" applyFont="1" applyFill="1" applyBorder="1" applyAlignment="1">
      <alignment horizontal="left" wrapText="1"/>
    </xf>
    <xf numFmtId="49" fontId="7" fillId="0" borderId="0" xfId="5" applyNumberFormat="1" applyFont="1" applyFill="1" applyBorder="1" applyAlignment="1">
      <alignment horizontal="left" wrapText="1"/>
    </xf>
    <xf numFmtId="49" fontId="7" fillId="0" borderId="5" xfId="5" applyNumberFormat="1" applyFont="1" applyFill="1" applyBorder="1" applyAlignment="1">
      <alignment horizontal="left" wrapText="1"/>
    </xf>
    <xf numFmtId="49" fontId="8" fillId="0" borderId="0" xfId="5" applyNumberFormat="1" applyFont="1" applyFill="1" applyBorder="1" applyAlignment="1">
      <alignment horizontal="left"/>
    </xf>
    <xf numFmtId="49" fontId="7" fillId="0" borderId="0" xfId="5" applyNumberFormat="1" applyFont="1" applyFill="1" applyBorder="1" applyAlignment="1">
      <alignment horizontal="left"/>
    </xf>
    <xf numFmtId="49" fontId="7" fillId="0" borderId="0" xfId="5" applyNumberFormat="1" applyFont="1" applyFill="1" applyBorder="1" applyAlignment="1">
      <alignment horizontal="center"/>
    </xf>
    <xf numFmtId="3" fontId="12" fillId="0" borderId="8" xfId="5" applyNumberFormat="1" applyFont="1" applyFill="1" applyBorder="1" applyAlignment="1">
      <alignment horizontal="right" wrapText="1"/>
    </xf>
    <xf numFmtId="0" fontId="10" fillId="0" borderId="1" xfId="5" applyNumberFormat="1" applyFont="1" applyFill="1" applyBorder="1" applyAlignment="1">
      <alignment horizontal="right" wrapText="1"/>
    </xf>
    <xf numFmtId="3" fontId="10" fillId="0" borderId="1" xfId="5" applyNumberFormat="1" applyFont="1" applyFill="1" applyBorder="1" applyAlignment="1">
      <alignment horizontal="right" wrapText="1"/>
    </xf>
    <xf numFmtId="3" fontId="12" fillId="0" borderId="4" xfId="5" applyNumberFormat="1" applyFont="1" applyFill="1" applyBorder="1" applyAlignment="1">
      <alignment horizontal="right" wrapText="1"/>
    </xf>
    <xf numFmtId="3" fontId="10" fillId="0" borderId="3" xfId="5" applyNumberFormat="1" applyFont="1" applyFill="1" applyBorder="1" applyAlignment="1">
      <alignment horizontal="right" wrapText="1"/>
    </xf>
    <xf numFmtId="3" fontId="13" fillId="0" borderId="3" xfId="5" applyNumberFormat="1" applyFont="1" applyFill="1" applyBorder="1" applyAlignment="1">
      <alignment horizontal="right" wrapText="1"/>
    </xf>
    <xf numFmtId="49" fontId="10" fillId="0" borderId="0" xfId="5" applyNumberFormat="1" applyFont="1" applyFill="1" applyBorder="1" applyAlignment="1">
      <alignment horizontal="left" wrapText="1"/>
    </xf>
    <xf numFmtId="49" fontId="11" fillId="0" borderId="0" xfId="5" applyNumberFormat="1" applyFont="1" applyFill="1" applyBorder="1" applyAlignment="1">
      <alignment horizontal="left" wrapText="1"/>
    </xf>
    <xf numFmtId="49" fontId="15" fillId="0" borderId="0" xfId="5" applyNumberFormat="1" applyFont="1" applyFill="1" applyBorder="1" applyAlignment="1">
      <alignment horizontal="left" wrapText="1"/>
    </xf>
    <xf numFmtId="49" fontId="16" fillId="0" borderId="4" xfId="5" applyNumberFormat="1" applyFont="1" applyFill="1" applyBorder="1" applyAlignment="1">
      <alignment horizontal="left" wrapText="1"/>
    </xf>
    <xf numFmtId="49" fontId="15" fillId="0" borderId="0" xfId="5" applyNumberFormat="1" applyFont="1" applyFill="1" applyBorder="1" applyAlignment="1">
      <alignment horizontal="left" vertical="top"/>
    </xf>
    <xf numFmtId="49" fontId="10" fillId="0" borderId="0" xfId="5" applyNumberFormat="1" applyFont="1" applyFill="1" applyBorder="1" applyAlignment="1">
      <alignment horizontal="left" vertical="top"/>
    </xf>
    <xf numFmtId="3" fontId="11" fillId="0" borderId="0" xfId="5" applyNumberFormat="1" applyFont="1" applyFill="1" applyBorder="1" applyAlignment="1">
      <alignment horizontal="left" wrapText="1"/>
    </xf>
    <xf numFmtId="3" fontId="15" fillId="0" borderId="0" xfId="5" applyNumberFormat="1" applyFont="1" applyFill="1" applyBorder="1" applyAlignment="1">
      <alignment horizontal="left" wrapText="1"/>
    </xf>
    <xf numFmtId="3" fontId="16" fillId="0" borderId="4" xfId="5" applyNumberFormat="1" applyFont="1" applyFill="1" applyBorder="1" applyAlignment="1">
      <alignment horizontal="left" wrapText="1"/>
    </xf>
    <xf numFmtId="3" fontId="10" fillId="0" borderId="3" xfId="5" applyNumberFormat="1" applyFont="1" applyFill="1" applyBorder="1" applyAlignment="1">
      <alignment horizontal="left" wrapText="1"/>
    </xf>
    <xf numFmtId="49" fontId="17" fillId="0" borderId="0" xfId="5" applyNumberFormat="1" applyFont="1" applyFill="1" applyBorder="1" applyAlignment="1">
      <alignment vertical="top"/>
    </xf>
    <xf numFmtId="49" fontId="20" fillId="0" borderId="0" xfId="5" applyNumberFormat="1" applyFont="1" applyFill="1" applyBorder="1" applyAlignment="1">
      <alignment wrapText="1"/>
    </xf>
    <xf numFmtId="49" fontId="19" fillId="0" borderId="0" xfId="5" applyNumberFormat="1" applyFont="1" applyFill="1" applyBorder="1" applyAlignment="1">
      <alignment wrapText="1"/>
    </xf>
    <xf numFmtId="49" fontId="17" fillId="0" borderId="0" xfId="5" applyNumberFormat="1" applyFont="1" applyFill="1" applyBorder="1" applyAlignment="1">
      <alignment wrapText="1"/>
    </xf>
    <xf numFmtId="49" fontId="22" fillId="0" borderId="2" xfId="5" applyNumberFormat="1" applyFont="1" applyFill="1" applyBorder="1" applyAlignment="1">
      <alignment horizontal="left" wrapText="1"/>
    </xf>
    <xf numFmtId="49" fontId="11" fillId="0" borderId="0" xfId="5" applyNumberFormat="1" applyFont="1" applyFill="1" applyBorder="1" applyAlignment="1">
      <alignment horizontal="left" vertical="top"/>
    </xf>
    <xf numFmtId="49" fontId="16" fillId="0" borderId="0" xfId="5" applyNumberFormat="1" applyFont="1" applyFill="1" applyBorder="1" applyAlignment="1">
      <alignment horizontal="left" vertical="top"/>
    </xf>
    <xf numFmtId="49" fontId="13" fillId="0" borderId="1" xfId="5" applyNumberFormat="1" applyFont="1" applyFill="1" applyBorder="1" applyAlignment="1">
      <alignment horizontal="left" wrapText="1"/>
    </xf>
    <xf numFmtId="49" fontId="16" fillId="0" borderId="8" xfId="5" applyNumberFormat="1" applyFont="1" applyFill="1" applyBorder="1" applyAlignment="1">
      <alignment horizontal="left" wrapText="1"/>
    </xf>
    <xf numFmtId="49" fontId="26" fillId="0" borderId="0" xfId="5" applyNumberFormat="1" applyFont="1" applyFill="1" applyBorder="1" applyAlignment="1">
      <alignment horizontal="left" wrapText="1"/>
    </xf>
    <xf numFmtId="3" fontId="23" fillId="0" borderId="0" xfId="5" applyNumberFormat="1" applyFont="1" applyFill="1" applyBorder="1" applyAlignment="1">
      <alignment horizontal="right" wrapText="1"/>
    </xf>
    <xf numFmtId="49" fontId="19" fillId="0" borderId="0" xfId="5" applyNumberFormat="1" applyFont="1" applyFill="1" applyBorder="1" applyAlignment="1">
      <alignment horizontal="right" wrapText="1"/>
    </xf>
    <xf numFmtId="49" fontId="27" fillId="0" borderId="0" xfId="5" applyNumberFormat="1" applyFont="1" applyFill="1" applyBorder="1" applyAlignment="1">
      <alignment horizontal="right" wrapText="1"/>
    </xf>
    <xf numFmtId="49" fontId="17" fillId="0" borderId="0" xfId="5" applyNumberFormat="1" applyFont="1" applyFill="1" applyBorder="1" applyAlignment="1">
      <alignment horizontal="right" wrapText="1"/>
    </xf>
    <xf numFmtId="49" fontId="28" fillId="0" borderId="0" xfId="5" applyNumberFormat="1" applyFont="1" applyFill="1" applyBorder="1" applyAlignment="1">
      <alignment horizontal="right" wrapText="1"/>
    </xf>
    <xf numFmtId="49" fontId="29" fillId="0" borderId="0" xfId="5" applyNumberFormat="1" applyFont="1" applyFill="1" applyBorder="1" applyAlignment="1">
      <alignment horizontal="left" wrapText="1"/>
    </xf>
    <xf numFmtId="49" fontId="15" fillId="0" borderId="0" xfId="5" applyNumberFormat="1" applyFont="1" applyFill="1" applyBorder="1" applyAlignment="1">
      <alignment vertical="top"/>
    </xf>
    <xf numFmtId="49" fontId="16" fillId="0" borderId="0" xfId="5" applyNumberFormat="1" applyFont="1" applyFill="1" applyBorder="1" applyAlignment="1">
      <alignment vertical="top"/>
    </xf>
    <xf numFmtId="49" fontId="10" fillId="0" borderId="0" xfId="5" applyNumberFormat="1" applyFont="1" applyFill="1" applyBorder="1" applyAlignment="1">
      <alignment vertical="top"/>
    </xf>
    <xf numFmtId="49" fontId="11" fillId="0" borderId="0" xfId="5" applyNumberFormat="1" applyFont="1" applyFill="1" applyBorder="1" applyAlignment="1">
      <alignment horizontal="left"/>
    </xf>
    <xf numFmtId="49" fontId="10" fillId="0" borderId="0" xfId="5" applyNumberFormat="1" applyFont="1" applyFill="1" applyBorder="1" applyAlignment="1">
      <alignment horizontal="left"/>
    </xf>
    <xf numFmtId="49" fontId="16" fillId="0" borderId="0" xfId="5" applyNumberFormat="1" applyFont="1" applyFill="1" applyBorder="1" applyAlignment="1">
      <alignment horizontal="left"/>
    </xf>
    <xf numFmtId="3" fontId="31" fillId="0" borderId="0" xfId="5" applyNumberFormat="1" applyFont="1" applyFill="1" applyBorder="1" applyAlignment="1">
      <alignment horizontal="left" wrapText="1"/>
    </xf>
    <xf numFmtId="3" fontId="30" fillId="0" borderId="0" xfId="5" applyNumberFormat="1" applyFont="1" applyFill="1" applyBorder="1" applyAlignment="1">
      <alignment horizontal="left" wrapText="1"/>
    </xf>
    <xf numFmtId="0" fontId="7" fillId="0" borderId="6" xfId="5" applyNumberFormat="1" applyFont="1" applyFill="1" applyBorder="1" applyAlignment="1">
      <alignment horizontal="right" wrapText="1"/>
    </xf>
    <xf numFmtId="4" fontId="12" fillId="0" borderId="4" xfId="0" applyNumberFormat="1" applyFont="1" applyFill="1" applyBorder="1" applyAlignment="1">
      <alignment horizontal="right" wrapText="1"/>
    </xf>
    <xf numFmtId="4" fontId="11" fillId="0" borderId="0" xfId="0" applyNumberFormat="1" applyFont="1" applyFill="1" applyBorder="1" applyAlignment="1">
      <alignment horizontal="left" wrapText="1"/>
    </xf>
    <xf numFmtId="4" fontId="10" fillId="0" borderId="3" xfId="0" applyNumberFormat="1" applyFont="1" applyFill="1" applyBorder="1" applyAlignment="1">
      <alignment horizontal="right" wrapText="1"/>
    </xf>
    <xf numFmtId="4" fontId="12" fillId="0" borderId="4" xfId="5" applyNumberFormat="1" applyFont="1" applyFill="1" applyBorder="1" applyAlignment="1">
      <alignment horizontal="right" wrapText="1"/>
    </xf>
    <xf numFmtId="4" fontId="11" fillId="0" borderId="0" xfId="5" applyNumberFormat="1" applyFont="1" applyFill="1" applyBorder="1" applyAlignment="1">
      <alignment horizontal="left" wrapText="1"/>
    </xf>
    <xf numFmtId="4" fontId="10" fillId="0" borderId="3" xfId="5" applyNumberFormat="1" applyFont="1" applyFill="1" applyBorder="1" applyAlignment="1">
      <alignment horizontal="right" wrapText="1"/>
    </xf>
    <xf numFmtId="49" fontId="23" fillId="0" borderId="0" xfId="0" applyNumberFormat="1" applyFont="1" applyFill="1" applyBorder="1" applyAlignment="1">
      <alignment horizontal="right" wrapText="1"/>
    </xf>
    <xf numFmtId="0" fontId="9" fillId="0" borderId="7" xfId="0" applyNumberFormat="1" applyFont="1" applyFill="1" applyBorder="1" applyAlignment="1">
      <alignment horizontal="right" wrapText="1"/>
    </xf>
    <xf numFmtId="0" fontId="12" fillId="0" borderId="8" xfId="5" applyNumberFormat="1" applyFont="1" applyFill="1" applyBorder="1" applyAlignment="1">
      <alignment horizontal="right" wrapText="1"/>
    </xf>
    <xf numFmtId="0" fontId="12" fillId="0" borderId="4" xfId="5" applyNumberFormat="1" applyFont="1" applyFill="1" applyBorder="1" applyAlignment="1">
      <alignment horizontal="right" wrapText="1"/>
    </xf>
    <xf numFmtId="0" fontId="10" fillId="0" borderId="3" xfId="5" applyNumberFormat="1" applyFont="1" applyFill="1" applyBorder="1" applyAlignment="1">
      <alignment horizontal="right" wrapText="1"/>
    </xf>
    <xf numFmtId="0" fontId="13" fillId="0" borderId="3" xfId="5" applyNumberFormat="1" applyFont="1" applyFill="1" applyBorder="1" applyAlignment="1">
      <alignment horizontal="right" wrapText="1"/>
    </xf>
    <xf numFmtId="0" fontId="14" fillId="0" borderId="0" xfId="5" applyNumberFormat="1" applyFont="1" applyFill="1" applyBorder="1" applyAlignment="1">
      <alignment horizontal="left" vertical="center" wrapText="1"/>
    </xf>
    <xf numFmtId="49" fontId="24" fillId="0" borderId="2" xfId="0" applyNumberFormat="1" applyFont="1" applyFill="1" applyBorder="1" applyAlignment="1">
      <alignment horizontal="right" wrapText="1"/>
    </xf>
    <xf numFmtId="0" fontId="9" fillId="0" borderId="7" xfId="5" applyNumberFormat="1" applyFont="1" applyFill="1" applyBorder="1" applyAlignment="1">
      <alignment horizontal="right" wrapText="1"/>
    </xf>
    <xf numFmtId="49" fontId="10" fillId="0" borderId="3" xfId="0" applyNumberFormat="1" applyFont="1" applyFill="1" applyBorder="1" applyAlignment="1">
      <alignment horizontal="left"/>
    </xf>
    <xf numFmtId="0" fontId="12" fillId="0" borderId="8" xfId="0" applyNumberFormat="1" applyFont="1" applyFill="1" applyBorder="1" applyAlignment="1">
      <alignment horizontal="right" wrapText="1"/>
    </xf>
    <xf numFmtId="0" fontId="10" fillId="0" borderId="1" xfId="0" applyNumberFormat="1" applyFont="1" applyFill="1" applyBorder="1" applyAlignment="1">
      <alignment horizontal="right" wrapText="1"/>
    </xf>
    <xf numFmtId="0" fontId="12" fillId="0" borderId="4" xfId="0" applyNumberFormat="1" applyFont="1" applyFill="1" applyBorder="1" applyAlignment="1">
      <alignment horizontal="right" wrapText="1"/>
    </xf>
    <xf numFmtId="0" fontId="10" fillId="0" borderId="3" xfId="0" applyNumberFormat="1" applyFont="1" applyFill="1" applyBorder="1" applyAlignment="1">
      <alignment horizontal="right" wrapText="1"/>
    </xf>
    <xf numFmtId="0" fontId="13" fillId="0" borderId="3" xfId="0" applyNumberFormat="1" applyFont="1" applyFill="1" applyBorder="1" applyAlignment="1">
      <alignment horizontal="right" wrapText="1"/>
    </xf>
    <xf numFmtId="0" fontId="14" fillId="0" borderId="0" xfId="0" applyNumberFormat="1" applyFont="1" applyFill="1" applyBorder="1" applyAlignment="1">
      <alignment horizontal="left" vertical="top" wrapText="1"/>
    </xf>
    <xf numFmtId="2" fontId="12" fillId="0" borderId="4" xfId="5" applyNumberFormat="1" applyFont="1" applyFill="1" applyBorder="1" applyAlignment="1">
      <alignment horizontal="right" wrapText="1"/>
    </xf>
    <xf numFmtId="49" fontId="17" fillId="0" borderId="0" xfId="0" applyNumberFormat="1" applyFont="1" applyFill="1" applyBorder="1" applyAlignment="1">
      <alignment horizontal="left" vertical="top"/>
    </xf>
    <xf numFmtId="49" fontId="17" fillId="0" borderId="0" xfId="5" applyNumberFormat="1" applyFont="1" applyFill="1" applyBorder="1" applyAlignment="1">
      <alignment horizontal="left" vertical="top"/>
    </xf>
    <xf numFmtId="49" fontId="8" fillId="0" borderId="0" xfId="5" applyNumberFormat="1" applyFont="1" applyFill="1" applyBorder="1" applyAlignment="1">
      <alignment horizontal="center" wrapText="1"/>
    </xf>
    <xf numFmtId="49" fontId="8" fillId="0" borderId="0" xfId="5" applyNumberFormat="1" applyFont="1" applyFill="1" applyBorder="1" applyAlignment="1">
      <alignment horizontal="center"/>
    </xf>
    <xf numFmtId="49" fontId="25" fillId="0" borderId="0" xfId="5" applyNumberFormat="1" applyFont="1" applyFill="1" applyBorder="1" applyAlignment="1">
      <alignment horizontal="left" vertical="top"/>
    </xf>
    <xf numFmtId="49" fontId="32" fillId="0" borderId="0" xfId="5" applyNumberFormat="1" applyFont="1" applyFill="1" applyBorder="1" applyAlignment="1">
      <alignment horizontal="left" vertical="top"/>
    </xf>
    <xf numFmtId="49" fontId="5" fillId="0" borderId="0" xfId="5" applyNumberFormat="1" applyFont="1" applyFill="1" applyBorder="1" applyAlignment="1">
      <alignment horizontal="left"/>
    </xf>
    <xf numFmtId="49" fontId="15" fillId="0" borderId="0" xfId="5" applyNumberFormat="1" applyFont="1" applyFill="1" applyBorder="1" applyAlignment="1">
      <alignment horizontal="left"/>
    </xf>
    <xf numFmtId="49" fontId="5" fillId="0" borderId="0" xfId="5" applyNumberFormat="1" applyFont="1" applyFill="1" applyBorder="1" applyAlignment="1">
      <alignment horizontal="left" vertical="top"/>
    </xf>
    <xf numFmtId="49" fontId="32" fillId="0" borderId="0" xfId="0" applyNumberFormat="1" applyFont="1" applyFill="1" applyBorder="1" applyAlignment="1">
      <alignment horizontal="left" vertical="top"/>
    </xf>
    <xf numFmtId="49" fontId="11" fillId="0" borderId="0" xfId="0" applyNumberFormat="1" applyFont="1" applyFill="1" applyBorder="1" applyAlignment="1">
      <alignment horizontal="left" vertical="top"/>
    </xf>
    <xf numFmtId="49" fontId="16" fillId="0" borderId="0" xfId="0" applyNumberFormat="1" applyFont="1" applyFill="1" applyBorder="1" applyAlignment="1">
      <alignment horizontal="left" vertical="top"/>
    </xf>
    <xf numFmtId="2" fontId="11" fillId="0" borderId="0" xfId="5" applyNumberFormat="1" applyFont="1" applyFill="1" applyBorder="1" applyAlignment="1">
      <alignment horizontal="left" wrapText="1"/>
    </xf>
    <xf numFmtId="2" fontId="10" fillId="0" borderId="3" xfId="5" applyNumberFormat="1" applyFont="1" applyFill="1" applyBorder="1" applyAlignment="1">
      <alignment horizontal="right" wrapText="1"/>
    </xf>
    <xf numFmtId="49" fontId="8" fillId="0" borderId="0" xfId="5" applyNumberFormat="1" applyFont="1" applyFill="1" applyBorder="1" applyAlignment="1">
      <alignment horizontal="center" wrapText="1"/>
    </xf>
    <xf numFmtId="3" fontId="13" fillId="0" borderId="4" xfId="0" applyNumberFormat="1" applyFont="1" applyFill="1" applyBorder="1" applyAlignment="1">
      <alignment horizontal="right" wrapText="1"/>
    </xf>
    <xf numFmtId="0" fontId="13" fillId="0" borderId="4" xfId="0" applyNumberFormat="1" applyFont="1" applyFill="1" applyBorder="1" applyAlignment="1">
      <alignment horizontal="right" wrapText="1"/>
    </xf>
    <xf numFmtId="49" fontId="25" fillId="0" borderId="0" xfId="5" applyNumberFormat="1" applyFont="1" applyFill="1" applyBorder="1" applyAlignment="1">
      <alignment horizontal="left" vertical="top"/>
    </xf>
    <xf numFmtId="0" fontId="24" fillId="0" borderId="2" xfId="0" applyNumberFormat="1" applyFont="1" applyFill="1" applyBorder="1" applyAlignment="1">
      <alignment horizontal="right" wrapText="1"/>
    </xf>
    <xf numFmtId="0" fontId="22" fillId="0" borderId="2" xfId="5" applyNumberFormat="1" applyFont="1" applyFill="1" applyBorder="1" applyAlignment="1">
      <alignment horizontal="left" wrapText="1"/>
    </xf>
    <xf numFmtId="0" fontId="8" fillId="0" borderId="0" xfId="5" applyNumberFormat="1" applyFont="1" applyFill="1" applyBorder="1" applyAlignment="1">
      <alignment horizontal="left" wrapText="1"/>
    </xf>
    <xf numFmtId="164" fontId="9" fillId="0" borderId="9" xfId="0" applyNumberFormat="1" applyFont="1" applyFill="1" applyBorder="1" applyAlignment="1">
      <alignment horizontal="right" wrapText="1"/>
    </xf>
    <xf numFmtId="49" fontId="17" fillId="0" borderId="0" xfId="0" applyNumberFormat="1" applyFont="1" applyFill="1" applyBorder="1" applyAlignment="1">
      <alignment horizontal="left" vertical="top" wrapText="1"/>
    </xf>
    <xf numFmtId="49" fontId="17" fillId="0" borderId="0" xfId="0" applyNumberFormat="1" applyFont="1" applyFill="1" applyBorder="1" applyAlignment="1">
      <alignment horizontal="left" vertical="top"/>
    </xf>
    <xf numFmtId="49" fontId="6" fillId="0" borderId="0" xfId="5" applyNumberFormat="1" applyFont="1" applyFill="1" applyBorder="1" applyAlignment="1">
      <alignment horizontal="left" vertical="top"/>
    </xf>
    <xf numFmtId="49" fontId="8" fillId="0" borderId="1" xfId="5" applyNumberFormat="1" applyFont="1" applyFill="1" applyBorder="1" applyAlignment="1">
      <alignment horizontal="center" wrapText="1"/>
    </xf>
    <xf numFmtId="49" fontId="17" fillId="0" borderId="0" xfId="0" applyNumberFormat="1" applyFont="1" applyFill="1" applyBorder="1" applyAlignment="1">
      <alignment horizontal="left" wrapText="1"/>
    </xf>
    <xf numFmtId="49" fontId="17" fillId="0" borderId="0" xfId="5" applyNumberFormat="1" applyFont="1" applyFill="1" applyBorder="1" applyAlignment="1">
      <alignment horizontal="left" vertical="top"/>
    </xf>
    <xf numFmtId="49" fontId="17" fillId="0" borderId="0" xfId="5" applyNumberFormat="1" applyFont="1" applyFill="1" applyBorder="1" applyAlignment="1">
      <alignment horizontal="left" vertical="top" wrapText="1"/>
    </xf>
    <xf numFmtId="49" fontId="25" fillId="0" borderId="0" xfId="5" applyNumberFormat="1" applyFont="1" applyFill="1" applyBorder="1" applyAlignment="1">
      <alignment horizontal="left" vertical="top"/>
    </xf>
    <xf numFmtId="49" fontId="8" fillId="0" borderId="1" xfId="5" applyNumberFormat="1" applyFont="1" applyFill="1" applyBorder="1" applyAlignment="1">
      <alignment horizontal="center"/>
    </xf>
  </cellXfs>
  <cellStyles count="6">
    <cellStyle name="Besuchter Hyperlink" xfId="2" builtinId="9" hidden="1"/>
    <cellStyle name="Besuchter Hyperlink" xfId="4" builtinId="9" hidden="1"/>
    <cellStyle name="Link" xfId="1" builtinId="8" hidden="1"/>
    <cellStyle name="Link" xfId="3" builtinId="8" hidden="1"/>
    <cellStyle name="Normal 2" xfId="5" xr:uid="{00000000-0005-0000-0000-000004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8"/>
  <sheetViews>
    <sheetView showGridLines="0" zoomScaleNormal="100" workbookViewId="0">
      <selection activeCell="J30" sqref="J30"/>
    </sheetView>
  </sheetViews>
  <sheetFormatPr baseColWidth="10" defaultColWidth="9" defaultRowHeight="12.75" x14ac:dyDescent="0.2"/>
  <cols>
    <col min="1" max="1" width="55.6640625" style="26" customWidth="1"/>
    <col min="2" max="3" width="1.33203125" style="119" customWidth="1"/>
    <col min="4" max="4" width="12.33203125" style="120" customWidth="1"/>
    <col min="5" max="5" width="1.6640625" style="119" customWidth="1"/>
    <col min="6" max="6" width="12.33203125" style="26" customWidth="1"/>
    <col min="7" max="7" width="1.33203125" style="119" customWidth="1"/>
    <col min="8" max="8" width="12.33203125" style="120" customWidth="1"/>
    <col min="9" max="9" width="1.33203125" style="119" customWidth="1"/>
    <col min="10" max="10" width="12.33203125" style="26" customWidth="1"/>
    <col min="11" max="11" width="1.33203125" style="119" customWidth="1"/>
    <col min="12" max="12" width="12.33203125" style="120" customWidth="1"/>
    <col min="13" max="13" width="1.33203125" style="119" customWidth="1"/>
    <col min="14" max="14" width="12.33203125" style="26" customWidth="1"/>
    <col min="15" max="15" width="1.33203125" style="119" customWidth="1"/>
    <col min="16" max="16" width="12.33203125" style="120" customWidth="1"/>
    <col min="17" max="17" width="1.33203125" style="119" customWidth="1"/>
    <col min="18" max="18" width="12.33203125" style="26" customWidth="1"/>
    <col min="19" max="19" width="1.33203125" style="119" customWidth="1"/>
    <col min="20" max="20" width="12.33203125" style="120" customWidth="1"/>
    <col min="21" max="21" width="1.33203125" style="119" customWidth="1"/>
    <col min="22" max="22" width="12.33203125" style="26" customWidth="1"/>
    <col min="23" max="23" width="1.33203125" style="119" customWidth="1"/>
    <col min="24" max="24" width="12.33203125" style="120" customWidth="1"/>
    <col min="25" max="25" width="1.33203125" style="119" customWidth="1"/>
    <col min="26" max="26" width="12.33203125" style="26" customWidth="1"/>
    <col min="27" max="16384" width="9" style="119"/>
  </cols>
  <sheetData>
    <row r="1" spans="1:26" s="118" customFormat="1" ht="26.1" customHeight="1" x14ac:dyDescent="0.2">
      <c r="A1" s="133" t="s">
        <v>91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spans="1:26" s="2" customFormat="1" ht="42.95" customHeight="1" x14ac:dyDescent="0.2">
      <c r="A2" s="3"/>
      <c r="B2" s="4"/>
      <c r="C2" s="4"/>
      <c r="D2" s="134" t="s">
        <v>0</v>
      </c>
      <c r="E2" s="134"/>
      <c r="F2" s="134"/>
      <c r="G2" s="42"/>
      <c r="H2" s="134" t="s">
        <v>79</v>
      </c>
      <c r="I2" s="134"/>
      <c r="J2" s="134"/>
      <c r="K2" s="42"/>
      <c r="L2" s="134" t="s">
        <v>80</v>
      </c>
      <c r="M2" s="134"/>
      <c r="N2" s="134"/>
      <c r="O2" s="42"/>
      <c r="P2" s="134" t="s">
        <v>81</v>
      </c>
      <c r="Q2" s="134"/>
      <c r="R2" s="134"/>
      <c r="S2" s="42"/>
      <c r="T2" s="134" t="s">
        <v>82</v>
      </c>
      <c r="U2" s="134"/>
      <c r="V2" s="134"/>
      <c r="W2" s="42"/>
      <c r="X2" s="134" t="s">
        <v>83</v>
      </c>
      <c r="Y2" s="134"/>
      <c r="Z2" s="134"/>
    </row>
    <row r="3" spans="1:26" s="2" customFormat="1" ht="14.1" customHeight="1" thickBot="1" x14ac:dyDescent="0.25">
      <c r="A3" s="5" t="s">
        <v>19</v>
      </c>
      <c r="B3" s="6"/>
      <c r="C3" s="6"/>
      <c r="D3" s="93">
        <v>2021</v>
      </c>
      <c r="E3" s="7"/>
      <c r="F3" s="9">
        <v>2020</v>
      </c>
      <c r="G3" s="6"/>
      <c r="H3" s="93">
        <v>2021</v>
      </c>
      <c r="I3" s="7"/>
      <c r="J3" s="9">
        <v>2020</v>
      </c>
      <c r="K3" s="6"/>
      <c r="L3" s="93">
        <v>2021</v>
      </c>
      <c r="M3" s="7"/>
      <c r="N3" s="9">
        <v>2020</v>
      </c>
      <c r="O3" s="6"/>
      <c r="P3" s="93">
        <v>2021</v>
      </c>
      <c r="Q3" s="7"/>
      <c r="R3" s="9">
        <v>2020</v>
      </c>
      <c r="S3" s="6"/>
      <c r="T3" s="93">
        <v>2021</v>
      </c>
      <c r="U3" s="7"/>
      <c r="V3" s="9">
        <v>2020</v>
      </c>
      <c r="W3" s="6"/>
      <c r="X3" s="93">
        <v>2021</v>
      </c>
      <c r="Y3" s="7"/>
      <c r="Z3" s="9">
        <v>2020</v>
      </c>
    </row>
    <row r="4" spans="1:26" ht="23.1" customHeight="1" thickTop="1" x14ac:dyDescent="0.2">
      <c r="A4" s="10" t="s">
        <v>3</v>
      </c>
      <c r="B4" s="11"/>
      <c r="C4" s="11"/>
      <c r="D4" s="12">
        <v>27471</v>
      </c>
      <c r="E4" s="13"/>
      <c r="F4" s="14">
        <v>26283</v>
      </c>
      <c r="G4" s="13"/>
      <c r="H4" s="12">
        <v>22628</v>
      </c>
      <c r="I4" s="13"/>
      <c r="J4" s="14">
        <v>21962</v>
      </c>
      <c r="K4" s="13"/>
      <c r="L4" s="102">
        <v>641</v>
      </c>
      <c r="M4" s="13"/>
      <c r="N4" s="103">
        <v>637</v>
      </c>
      <c r="O4" s="13"/>
      <c r="P4" s="12">
        <v>8073</v>
      </c>
      <c r="Q4" s="13"/>
      <c r="R4" s="14">
        <v>7799</v>
      </c>
      <c r="S4" s="13"/>
      <c r="T4" s="102">
        <v>1</v>
      </c>
      <c r="U4" s="13"/>
      <c r="V4" s="103" t="s">
        <v>1</v>
      </c>
      <c r="W4" s="13"/>
      <c r="X4" s="12">
        <v>-3872</v>
      </c>
      <c r="Y4" s="13"/>
      <c r="Z4" s="14">
        <v>-4115</v>
      </c>
    </row>
    <row r="5" spans="1:26" ht="14.1" customHeight="1" x14ac:dyDescent="0.2">
      <c r="A5" s="15" t="s">
        <v>4</v>
      </c>
      <c r="B5" s="11"/>
      <c r="C5" s="11"/>
      <c r="D5" s="12">
        <v>-22270</v>
      </c>
      <c r="E5" s="13"/>
      <c r="F5" s="16">
        <v>-22268</v>
      </c>
      <c r="G5" s="13"/>
      <c r="H5" s="17">
        <v>-18948</v>
      </c>
      <c r="I5" s="13"/>
      <c r="J5" s="16">
        <v>-18752</v>
      </c>
      <c r="K5" s="13"/>
      <c r="L5" s="17">
        <v>-536</v>
      </c>
      <c r="M5" s="13"/>
      <c r="N5" s="16">
        <v>-541</v>
      </c>
      <c r="O5" s="13"/>
      <c r="P5" s="17">
        <v>-6753</v>
      </c>
      <c r="Q5" s="13"/>
      <c r="R5" s="16">
        <v>-7008</v>
      </c>
      <c r="S5" s="13"/>
      <c r="T5" s="17" t="s">
        <v>1</v>
      </c>
      <c r="U5" s="13"/>
      <c r="V5" s="16" t="s">
        <v>1</v>
      </c>
      <c r="W5" s="13"/>
      <c r="X5" s="17">
        <v>3967</v>
      </c>
      <c r="Y5" s="13"/>
      <c r="Z5" s="16">
        <v>4033</v>
      </c>
    </row>
    <row r="6" spans="1:26" ht="14.1" customHeight="1" x14ac:dyDescent="0.2">
      <c r="A6" s="18" t="s">
        <v>5</v>
      </c>
      <c r="B6" s="11"/>
      <c r="C6" s="11"/>
      <c r="D6" s="17">
        <f>D4+D5</f>
        <v>5201</v>
      </c>
      <c r="E6" s="17">
        <f t="shared" ref="E6:Z6" si="0">E4+E5</f>
        <v>0</v>
      </c>
      <c r="F6" s="124">
        <f t="shared" si="0"/>
        <v>4015</v>
      </c>
      <c r="G6" s="17">
        <f t="shared" si="0"/>
        <v>0</v>
      </c>
      <c r="H6" s="17">
        <f t="shared" si="0"/>
        <v>3680</v>
      </c>
      <c r="I6" s="17">
        <f t="shared" si="0"/>
        <v>0</v>
      </c>
      <c r="J6" s="124">
        <f t="shared" si="0"/>
        <v>3210</v>
      </c>
      <c r="K6" s="17">
        <f t="shared" si="0"/>
        <v>0</v>
      </c>
      <c r="L6" s="17">
        <f t="shared" si="0"/>
        <v>105</v>
      </c>
      <c r="M6" s="17">
        <f t="shared" si="0"/>
        <v>0</v>
      </c>
      <c r="N6" s="124">
        <f t="shared" si="0"/>
        <v>96</v>
      </c>
      <c r="O6" s="17">
        <f t="shared" si="0"/>
        <v>0</v>
      </c>
      <c r="P6" s="17">
        <f t="shared" si="0"/>
        <v>1320</v>
      </c>
      <c r="Q6" s="17">
        <f t="shared" si="0"/>
        <v>0</v>
      </c>
      <c r="R6" s="124">
        <f t="shared" si="0"/>
        <v>791</v>
      </c>
      <c r="S6" s="17">
        <f t="shared" si="0"/>
        <v>0</v>
      </c>
      <c r="T6" s="17">
        <v>1</v>
      </c>
      <c r="U6" s="17">
        <f t="shared" si="0"/>
        <v>0</v>
      </c>
      <c r="V6" s="124" t="s">
        <v>1</v>
      </c>
      <c r="W6" s="17">
        <f t="shared" si="0"/>
        <v>0</v>
      </c>
      <c r="X6" s="17">
        <f t="shared" si="0"/>
        <v>95</v>
      </c>
      <c r="Y6" s="17">
        <f t="shared" si="0"/>
        <v>0</v>
      </c>
      <c r="Z6" s="124">
        <f t="shared" si="0"/>
        <v>-82</v>
      </c>
    </row>
    <row r="7" spans="1:26" ht="14.1" customHeight="1" x14ac:dyDescent="0.2">
      <c r="A7" s="101" t="s">
        <v>6</v>
      </c>
      <c r="B7" s="11"/>
      <c r="C7" s="11"/>
      <c r="D7" s="17">
        <v>-2216</v>
      </c>
      <c r="E7" s="107">
        <v>1</v>
      </c>
      <c r="F7" s="16">
        <v>-2099</v>
      </c>
      <c r="G7" s="13"/>
      <c r="H7" s="17">
        <v>-1807</v>
      </c>
      <c r="I7" s="13"/>
      <c r="J7" s="16">
        <v>-1722</v>
      </c>
      <c r="K7" s="13"/>
      <c r="L7" s="17">
        <v>-66</v>
      </c>
      <c r="M7" s="13"/>
      <c r="N7" s="16">
        <v>-52</v>
      </c>
      <c r="O7" s="13"/>
      <c r="P7" s="17">
        <v>-343</v>
      </c>
      <c r="Q7" s="13"/>
      <c r="R7" s="16">
        <v>-344</v>
      </c>
      <c r="S7" s="13"/>
      <c r="T7" s="17">
        <v>-4</v>
      </c>
      <c r="U7" s="13"/>
      <c r="V7" s="16">
        <v>-3</v>
      </c>
      <c r="W7" s="13"/>
      <c r="X7" s="104">
        <v>4</v>
      </c>
      <c r="Y7" s="13"/>
      <c r="Z7" s="16">
        <v>22</v>
      </c>
    </row>
    <row r="8" spans="1:26" ht="14.1" customHeight="1" x14ac:dyDescent="0.2">
      <c r="A8" s="15" t="s">
        <v>7</v>
      </c>
      <c r="B8" s="11"/>
      <c r="C8" s="11"/>
      <c r="D8" s="17">
        <v>102</v>
      </c>
      <c r="E8" s="13"/>
      <c r="F8" s="105">
        <v>188</v>
      </c>
      <c r="G8" s="13"/>
      <c r="H8" s="17">
        <v>83</v>
      </c>
      <c r="I8" s="13"/>
      <c r="J8" s="105">
        <v>186</v>
      </c>
      <c r="K8" s="13"/>
      <c r="L8" s="104">
        <v>1</v>
      </c>
      <c r="M8" s="13"/>
      <c r="N8" s="16">
        <v>2</v>
      </c>
      <c r="O8" s="13"/>
      <c r="P8" s="104">
        <v>9</v>
      </c>
      <c r="Q8" s="13"/>
      <c r="R8" s="105">
        <v>12</v>
      </c>
      <c r="S8" s="13"/>
      <c r="T8" s="104">
        <v>5</v>
      </c>
      <c r="U8" s="13"/>
      <c r="V8" s="105">
        <v>41</v>
      </c>
      <c r="W8" s="13"/>
      <c r="X8" s="17">
        <v>4</v>
      </c>
      <c r="Y8" s="13"/>
      <c r="Z8" s="16">
        <v>-53</v>
      </c>
    </row>
    <row r="9" spans="1:26" ht="14.1" customHeight="1" x14ac:dyDescent="0.2">
      <c r="A9" s="15" t="s">
        <v>8</v>
      </c>
      <c r="B9" s="11"/>
      <c r="C9" s="11"/>
      <c r="D9" s="17">
        <v>-204</v>
      </c>
      <c r="E9" s="13"/>
      <c r="F9" s="16">
        <v>-180</v>
      </c>
      <c r="G9" s="13"/>
      <c r="H9" s="17">
        <v>-200</v>
      </c>
      <c r="I9" s="13"/>
      <c r="J9" s="16">
        <v>-197</v>
      </c>
      <c r="K9" s="13"/>
      <c r="L9" s="17">
        <v>-1</v>
      </c>
      <c r="M9" s="13"/>
      <c r="N9" s="16">
        <v>-1</v>
      </c>
      <c r="O9" s="13"/>
      <c r="P9" s="17">
        <v>-12</v>
      </c>
      <c r="Q9" s="13"/>
      <c r="R9" s="16">
        <v>-21</v>
      </c>
      <c r="S9" s="13"/>
      <c r="T9" s="17" t="s">
        <v>1</v>
      </c>
      <c r="U9" s="13"/>
      <c r="V9" s="16">
        <v>-20</v>
      </c>
      <c r="W9" s="13"/>
      <c r="X9" s="104">
        <v>9</v>
      </c>
      <c r="Y9" s="13"/>
      <c r="Z9" s="105">
        <v>59</v>
      </c>
    </row>
    <row r="10" spans="1:26" ht="14.1" customHeight="1" x14ac:dyDescent="0.2">
      <c r="A10" s="18" t="s">
        <v>9</v>
      </c>
      <c r="B10" s="11"/>
      <c r="C10" s="11"/>
      <c r="D10" s="17">
        <f>D6+D7+D8+D9</f>
        <v>2883</v>
      </c>
      <c r="E10" s="17">
        <f t="shared" ref="E10:Z10" si="1">E6+E7+E8+E9</f>
        <v>1</v>
      </c>
      <c r="F10" s="124">
        <f t="shared" si="1"/>
        <v>1924</v>
      </c>
      <c r="G10" s="17">
        <f t="shared" si="1"/>
        <v>0</v>
      </c>
      <c r="H10" s="17">
        <f t="shared" si="1"/>
        <v>1756</v>
      </c>
      <c r="I10" s="17">
        <f t="shared" si="1"/>
        <v>0</v>
      </c>
      <c r="J10" s="124">
        <f t="shared" si="1"/>
        <v>1477</v>
      </c>
      <c r="K10" s="17">
        <f t="shared" si="1"/>
        <v>0</v>
      </c>
      <c r="L10" s="17">
        <f t="shared" si="1"/>
        <v>39</v>
      </c>
      <c r="M10" s="17">
        <f t="shared" si="1"/>
        <v>0</v>
      </c>
      <c r="N10" s="124">
        <f t="shared" si="1"/>
        <v>45</v>
      </c>
      <c r="O10" s="17">
        <f t="shared" si="1"/>
        <v>0</v>
      </c>
      <c r="P10" s="17">
        <f t="shared" si="1"/>
        <v>974</v>
      </c>
      <c r="Q10" s="17">
        <f t="shared" si="1"/>
        <v>0</v>
      </c>
      <c r="R10" s="124">
        <f t="shared" si="1"/>
        <v>438</v>
      </c>
      <c r="S10" s="17">
        <f t="shared" si="1"/>
        <v>0</v>
      </c>
      <c r="T10" s="17">
        <v>2</v>
      </c>
      <c r="U10" s="17">
        <f t="shared" si="1"/>
        <v>0</v>
      </c>
      <c r="V10" s="124">
        <v>18</v>
      </c>
      <c r="W10" s="17">
        <f t="shared" si="1"/>
        <v>0</v>
      </c>
      <c r="X10" s="17">
        <f t="shared" si="1"/>
        <v>112</v>
      </c>
      <c r="Y10" s="17">
        <f t="shared" si="1"/>
        <v>0</v>
      </c>
      <c r="Z10" s="124">
        <f t="shared" si="1"/>
        <v>-54</v>
      </c>
    </row>
    <row r="11" spans="1:26" ht="14.1" customHeight="1" x14ac:dyDescent="0.2">
      <c r="A11" s="20" t="s">
        <v>10</v>
      </c>
      <c r="B11" s="11"/>
      <c r="C11" s="11"/>
      <c r="D11" s="104">
        <v>418</v>
      </c>
      <c r="E11" s="13"/>
      <c r="F11" s="105">
        <v>383</v>
      </c>
      <c r="G11" s="13"/>
      <c r="H11" s="104">
        <v>418</v>
      </c>
      <c r="I11" s="13"/>
      <c r="J11" s="105">
        <v>383</v>
      </c>
      <c r="K11" s="13"/>
      <c r="L11" s="17" t="s">
        <v>1</v>
      </c>
      <c r="M11" s="13"/>
      <c r="N11" s="16" t="s">
        <v>1</v>
      </c>
      <c r="O11" s="13"/>
      <c r="P11" s="17" t="s">
        <v>1</v>
      </c>
      <c r="Q11" s="13"/>
      <c r="R11" s="16" t="s">
        <v>1</v>
      </c>
      <c r="S11" s="13"/>
      <c r="T11" s="17" t="s">
        <v>1</v>
      </c>
      <c r="U11" s="13"/>
      <c r="V11" s="16" t="s">
        <v>1</v>
      </c>
      <c r="W11" s="13"/>
      <c r="X11" s="17" t="s">
        <v>1</v>
      </c>
      <c r="Y11" s="13"/>
      <c r="Z11" s="16" t="s">
        <v>1</v>
      </c>
    </row>
    <row r="12" spans="1:26" ht="14.1" customHeight="1" x14ac:dyDescent="0.2">
      <c r="A12" s="20" t="s">
        <v>11</v>
      </c>
      <c r="B12" s="11"/>
      <c r="C12" s="11"/>
      <c r="D12" s="104">
        <v>24</v>
      </c>
      <c r="E12" s="13"/>
      <c r="F12" s="105">
        <v>24</v>
      </c>
      <c r="G12" s="13"/>
      <c r="H12" s="104">
        <v>49</v>
      </c>
      <c r="I12" s="13"/>
      <c r="J12" s="105">
        <v>46</v>
      </c>
      <c r="K12" s="13"/>
      <c r="L12" s="17">
        <v>1</v>
      </c>
      <c r="M12" s="13"/>
      <c r="N12" s="16" t="s">
        <v>1</v>
      </c>
      <c r="O12" s="13"/>
      <c r="P12" s="104">
        <v>1</v>
      </c>
      <c r="Q12" s="13"/>
      <c r="R12" s="105" t="s">
        <v>1</v>
      </c>
      <c r="S12" s="13"/>
      <c r="T12" s="104">
        <v>211</v>
      </c>
      <c r="U12" s="13"/>
      <c r="V12" s="105">
        <v>267</v>
      </c>
      <c r="W12" s="13"/>
      <c r="X12" s="17">
        <v>-238</v>
      </c>
      <c r="Y12" s="13"/>
      <c r="Z12" s="16">
        <v>-289</v>
      </c>
    </row>
    <row r="13" spans="1:26" ht="14.1" customHeight="1" x14ac:dyDescent="0.2">
      <c r="A13" s="20" t="s">
        <v>12</v>
      </c>
      <c r="B13" s="11"/>
      <c r="C13" s="11"/>
      <c r="D13" s="17">
        <v>-81</v>
      </c>
      <c r="E13" s="13"/>
      <c r="F13" s="16">
        <v>-67</v>
      </c>
      <c r="G13" s="13"/>
      <c r="H13" s="17">
        <v>-116</v>
      </c>
      <c r="I13" s="13"/>
      <c r="J13" s="16">
        <v>-100</v>
      </c>
      <c r="K13" s="13"/>
      <c r="L13" s="17" t="s">
        <v>1</v>
      </c>
      <c r="M13" s="13"/>
      <c r="N13" s="16">
        <v>-1</v>
      </c>
      <c r="O13" s="13"/>
      <c r="P13" s="17" t="s">
        <v>1</v>
      </c>
      <c r="Q13" s="13"/>
      <c r="R13" s="16">
        <v>-1</v>
      </c>
      <c r="S13" s="13"/>
      <c r="T13" s="17">
        <v>-237</v>
      </c>
      <c r="U13" s="13"/>
      <c r="V13" s="16">
        <v>-292</v>
      </c>
      <c r="W13" s="13"/>
      <c r="X13" s="104">
        <v>272</v>
      </c>
      <c r="Y13" s="13"/>
      <c r="Z13" s="105">
        <v>327</v>
      </c>
    </row>
    <row r="14" spans="1:26" ht="14.1" customHeight="1" x14ac:dyDescent="0.2">
      <c r="A14" s="20" t="s">
        <v>13</v>
      </c>
      <c r="B14" s="11"/>
      <c r="C14" s="11"/>
      <c r="D14" s="104">
        <v>173</v>
      </c>
      <c r="E14" s="13"/>
      <c r="F14" s="105">
        <v>200</v>
      </c>
      <c r="G14" s="13"/>
      <c r="H14" s="104">
        <v>23</v>
      </c>
      <c r="I14" s="13"/>
      <c r="J14" s="105">
        <v>54</v>
      </c>
      <c r="K14" s="13"/>
      <c r="L14" s="17" t="s">
        <v>1</v>
      </c>
      <c r="M14" s="13"/>
      <c r="N14" s="105" t="s">
        <v>1</v>
      </c>
      <c r="O14" s="13"/>
      <c r="P14" s="104">
        <v>13</v>
      </c>
      <c r="Q14" s="13"/>
      <c r="R14" s="105">
        <v>21</v>
      </c>
      <c r="S14" s="13"/>
      <c r="T14" s="104">
        <v>137</v>
      </c>
      <c r="U14" s="13"/>
      <c r="V14" s="16">
        <v>125</v>
      </c>
      <c r="W14" s="13"/>
      <c r="X14" s="17" t="s">
        <v>1</v>
      </c>
      <c r="Y14" s="13"/>
      <c r="Z14" s="16" t="s">
        <v>1</v>
      </c>
    </row>
    <row r="15" spans="1:26" ht="14.1" customHeight="1" x14ac:dyDescent="0.2">
      <c r="A15" s="18" t="s">
        <v>14</v>
      </c>
      <c r="B15" s="11"/>
      <c r="C15" s="11"/>
      <c r="D15" s="104">
        <f>SUM(D11:D14)</f>
        <v>534</v>
      </c>
      <c r="E15" s="104">
        <f t="shared" ref="E15:Z15" si="2">SUM(E11:E14)</f>
        <v>0</v>
      </c>
      <c r="F15" s="125">
        <f t="shared" si="2"/>
        <v>540</v>
      </c>
      <c r="G15" s="104">
        <f t="shared" si="2"/>
        <v>0</v>
      </c>
      <c r="H15" s="104">
        <f t="shared" si="2"/>
        <v>374</v>
      </c>
      <c r="I15" s="104">
        <f t="shared" si="2"/>
        <v>0</v>
      </c>
      <c r="J15" s="125">
        <f t="shared" si="2"/>
        <v>383</v>
      </c>
      <c r="K15" s="104">
        <f t="shared" si="2"/>
        <v>0</v>
      </c>
      <c r="L15" s="104">
        <f t="shared" si="2"/>
        <v>1</v>
      </c>
      <c r="M15" s="104">
        <f t="shared" si="2"/>
        <v>0</v>
      </c>
      <c r="N15" s="125">
        <f t="shared" si="2"/>
        <v>-1</v>
      </c>
      <c r="O15" s="104">
        <f t="shared" si="2"/>
        <v>0</v>
      </c>
      <c r="P15" s="104">
        <f t="shared" si="2"/>
        <v>14</v>
      </c>
      <c r="Q15" s="104">
        <f t="shared" si="2"/>
        <v>0</v>
      </c>
      <c r="R15" s="125">
        <f t="shared" si="2"/>
        <v>20</v>
      </c>
      <c r="S15" s="104">
        <f t="shared" si="2"/>
        <v>0</v>
      </c>
      <c r="T15" s="104">
        <f t="shared" si="2"/>
        <v>111</v>
      </c>
      <c r="U15" s="104">
        <f t="shared" si="2"/>
        <v>0</v>
      </c>
      <c r="V15" s="125">
        <f t="shared" si="2"/>
        <v>100</v>
      </c>
      <c r="W15" s="104">
        <f t="shared" si="2"/>
        <v>0</v>
      </c>
      <c r="X15" s="104">
        <f t="shared" si="2"/>
        <v>34</v>
      </c>
      <c r="Y15" s="104">
        <f t="shared" si="2"/>
        <v>0</v>
      </c>
      <c r="Z15" s="125">
        <f t="shared" si="2"/>
        <v>38</v>
      </c>
    </row>
    <row r="16" spans="1:26" ht="14.1" customHeight="1" x14ac:dyDescent="0.2">
      <c r="A16" s="18" t="s">
        <v>15</v>
      </c>
      <c r="B16" s="11"/>
      <c r="C16" s="11"/>
      <c r="D16" s="17">
        <f>D10+D15</f>
        <v>3417</v>
      </c>
      <c r="E16" s="17">
        <f t="shared" ref="E16:Z16" si="3">E10+E15</f>
        <v>1</v>
      </c>
      <c r="F16" s="124">
        <f t="shared" si="3"/>
        <v>2464</v>
      </c>
      <c r="G16" s="17">
        <f t="shared" si="3"/>
        <v>0</v>
      </c>
      <c r="H16" s="17">
        <f t="shared" si="3"/>
        <v>2130</v>
      </c>
      <c r="I16" s="17">
        <f t="shared" si="3"/>
        <v>0</v>
      </c>
      <c r="J16" s="124">
        <f t="shared" si="3"/>
        <v>1860</v>
      </c>
      <c r="K16" s="17">
        <f t="shared" si="3"/>
        <v>0</v>
      </c>
      <c r="L16" s="17">
        <f t="shared" si="3"/>
        <v>40</v>
      </c>
      <c r="M16" s="17">
        <f t="shared" si="3"/>
        <v>0</v>
      </c>
      <c r="N16" s="124">
        <f t="shared" si="3"/>
        <v>44</v>
      </c>
      <c r="O16" s="17">
        <f t="shared" si="3"/>
        <v>0</v>
      </c>
      <c r="P16" s="17">
        <f t="shared" si="3"/>
        <v>988</v>
      </c>
      <c r="Q16" s="17">
        <f t="shared" si="3"/>
        <v>0</v>
      </c>
      <c r="R16" s="124">
        <f t="shared" si="3"/>
        <v>458</v>
      </c>
      <c r="S16" s="17">
        <f t="shared" si="3"/>
        <v>0</v>
      </c>
      <c r="T16" s="17">
        <f t="shared" si="3"/>
        <v>113</v>
      </c>
      <c r="U16" s="17">
        <f t="shared" si="3"/>
        <v>0</v>
      </c>
      <c r="V16" s="124">
        <f t="shared" si="3"/>
        <v>118</v>
      </c>
      <c r="W16" s="17">
        <f t="shared" si="3"/>
        <v>0</v>
      </c>
      <c r="X16" s="17">
        <f t="shared" si="3"/>
        <v>146</v>
      </c>
      <c r="Y16" s="17">
        <f t="shared" si="3"/>
        <v>0</v>
      </c>
      <c r="Z16" s="124">
        <f t="shared" si="3"/>
        <v>-16</v>
      </c>
    </row>
    <row r="17" spans="1:26" ht="14.1" customHeight="1" x14ac:dyDescent="0.2">
      <c r="A17" s="15" t="s">
        <v>2</v>
      </c>
      <c r="B17" s="11"/>
      <c r="C17" s="11"/>
      <c r="D17" s="17">
        <v>-833</v>
      </c>
      <c r="E17" s="13"/>
      <c r="F17" s="105">
        <v>-649</v>
      </c>
      <c r="G17" s="13"/>
      <c r="H17" s="104">
        <v>-529</v>
      </c>
      <c r="I17" s="13"/>
      <c r="J17" s="105">
        <v>-500</v>
      </c>
      <c r="K17" s="13"/>
      <c r="L17" s="104">
        <v>-13</v>
      </c>
      <c r="M17" s="13"/>
      <c r="N17" s="105">
        <v>-14</v>
      </c>
      <c r="O17" s="13"/>
      <c r="P17" s="17">
        <v>-228</v>
      </c>
      <c r="Q17" s="13"/>
      <c r="R17" s="16">
        <v>-116</v>
      </c>
      <c r="S17" s="13"/>
      <c r="T17" s="104">
        <v>-31</v>
      </c>
      <c r="U17" s="13"/>
      <c r="V17" s="105">
        <v>-33</v>
      </c>
      <c r="W17" s="13"/>
      <c r="X17" s="104">
        <v>-32</v>
      </c>
      <c r="Y17" s="13"/>
      <c r="Z17" s="105">
        <v>14</v>
      </c>
    </row>
    <row r="18" spans="1:26" ht="14.1" customHeight="1" x14ac:dyDescent="0.2">
      <c r="A18" s="18" t="s">
        <v>16</v>
      </c>
      <c r="B18" s="11"/>
      <c r="C18" s="11"/>
      <c r="D18" s="17">
        <v>2584</v>
      </c>
      <c r="E18" s="13"/>
      <c r="F18" s="19">
        <v>1815</v>
      </c>
      <c r="G18" s="13"/>
      <c r="H18" s="17">
        <v>1601</v>
      </c>
      <c r="I18" s="13"/>
      <c r="J18" s="19">
        <v>1360</v>
      </c>
      <c r="K18" s="13"/>
      <c r="L18" s="104">
        <v>27</v>
      </c>
      <c r="M18" s="13"/>
      <c r="N18" s="106">
        <v>30</v>
      </c>
      <c r="O18" s="13"/>
      <c r="P18" s="104">
        <v>760</v>
      </c>
      <c r="Q18" s="13"/>
      <c r="R18" s="106">
        <v>342</v>
      </c>
      <c r="S18" s="13"/>
      <c r="T18" s="104">
        <v>82</v>
      </c>
      <c r="U18" s="13"/>
      <c r="V18" s="19">
        <v>85</v>
      </c>
      <c r="W18" s="13"/>
      <c r="X18" s="104">
        <v>114</v>
      </c>
      <c r="Y18" s="13"/>
      <c r="Z18" s="106">
        <v>-2</v>
      </c>
    </row>
    <row r="19" spans="1:26" ht="14.1" customHeight="1" x14ac:dyDescent="0.2">
      <c r="A19" s="15" t="s">
        <v>17</v>
      </c>
      <c r="B19" s="11"/>
      <c r="C19" s="11"/>
      <c r="D19" s="104">
        <v>20</v>
      </c>
      <c r="E19" s="13"/>
      <c r="F19" s="105">
        <v>29</v>
      </c>
      <c r="G19" s="13"/>
      <c r="H19" s="104">
        <v>3</v>
      </c>
      <c r="I19" s="13"/>
      <c r="J19" s="105">
        <v>10</v>
      </c>
      <c r="K19" s="13"/>
      <c r="L19" s="17" t="s">
        <v>1</v>
      </c>
      <c r="M19" s="13"/>
      <c r="N19" s="16" t="s">
        <v>1</v>
      </c>
      <c r="O19" s="13"/>
      <c r="P19" s="104">
        <v>17</v>
      </c>
      <c r="Q19" s="13"/>
      <c r="R19" s="105">
        <v>19</v>
      </c>
      <c r="S19" s="13"/>
      <c r="T19" s="17" t="s">
        <v>1</v>
      </c>
      <c r="U19" s="13"/>
      <c r="V19" s="124" t="s">
        <v>1</v>
      </c>
      <c r="W19" s="13"/>
      <c r="X19" s="17" t="s">
        <v>1</v>
      </c>
      <c r="Y19" s="13"/>
      <c r="Z19" s="16" t="s">
        <v>1</v>
      </c>
    </row>
    <row r="20" spans="1:26" ht="14.1" customHeight="1" x14ac:dyDescent="0.2">
      <c r="A20" s="18" t="s">
        <v>18</v>
      </c>
      <c r="B20" s="11"/>
      <c r="C20" s="11"/>
      <c r="D20" s="17">
        <f>D18-D19</f>
        <v>2564</v>
      </c>
      <c r="E20" s="17">
        <f t="shared" ref="E20:Y20" si="4">E18-E19</f>
        <v>0</v>
      </c>
      <c r="F20" s="124">
        <f t="shared" si="4"/>
        <v>1786</v>
      </c>
      <c r="G20" s="17">
        <f t="shared" si="4"/>
        <v>0</v>
      </c>
      <c r="H20" s="17">
        <f t="shared" si="4"/>
        <v>1598</v>
      </c>
      <c r="I20" s="17">
        <f t="shared" si="4"/>
        <v>0</v>
      </c>
      <c r="J20" s="124">
        <f t="shared" si="4"/>
        <v>1350</v>
      </c>
      <c r="K20" s="17">
        <f t="shared" si="4"/>
        <v>0</v>
      </c>
      <c r="L20" s="17">
        <v>27</v>
      </c>
      <c r="M20" s="17">
        <f t="shared" si="4"/>
        <v>0</v>
      </c>
      <c r="N20" s="124">
        <v>30</v>
      </c>
      <c r="O20" s="17">
        <f t="shared" si="4"/>
        <v>0</v>
      </c>
      <c r="P20" s="17">
        <v>743</v>
      </c>
      <c r="Q20" s="17">
        <f t="shared" si="4"/>
        <v>0</v>
      </c>
      <c r="R20" s="124">
        <v>323</v>
      </c>
      <c r="S20" s="17">
        <f t="shared" si="4"/>
        <v>0</v>
      </c>
      <c r="T20" s="17">
        <v>82</v>
      </c>
      <c r="U20" s="17">
        <f t="shared" si="4"/>
        <v>0</v>
      </c>
      <c r="V20" s="124">
        <v>85</v>
      </c>
      <c r="W20" s="17">
        <f t="shared" si="4"/>
        <v>0</v>
      </c>
      <c r="X20" s="17">
        <v>114</v>
      </c>
      <c r="Y20" s="17">
        <f t="shared" si="4"/>
        <v>0</v>
      </c>
      <c r="Z20" s="124">
        <v>-2</v>
      </c>
    </row>
    <row r="21" spans="1:26" ht="14.1" customHeight="1" x14ac:dyDescent="0.2">
      <c r="A21" s="18" t="s">
        <v>73</v>
      </c>
      <c r="B21" s="11"/>
      <c r="C21" s="11"/>
      <c r="D21" s="104">
        <v>3.89</v>
      </c>
      <c r="E21" s="87"/>
      <c r="F21" s="105">
        <v>2.71</v>
      </c>
      <c r="G21" s="13"/>
      <c r="H21" s="22"/>
      <c r="I21" s="13"/>
      <c r="J21" s="23"/>
      <c r="K21" s="13"/>
      <c r="L21" s="22"/>
      <c r="M21" s="13"/>
      <c r="N21" s="23"/>
      <c r="O21" s="13"/>
      <c r="P21" s="22"/>
      <c r="Q21" s="13"/>
      <c r="R21" s="23"/>
      <c r="S21" s="13"/>
      <c r="T21" s="22"/>
      <c r="U21" s="13"/>
      <c r="V21" s="23"/>
      <c r="W21" s="13"/>
      <c r="X21" s="22"/>
      <c r="Y21" s="13"/>
      <c r="Z21" s="23"/>
    </row>
    <row r="22" spans="1:26" ht="14.1" customHeight="1" x14ac:dyDescent="0.2">
      <c r="A22" s="18" t="s">
        <v>74</v>
      </c>
      <c r="B22" s="11"/>
      <c r="C22" s="11"/>
      <c r="D22" s="104">
        <v>3.89</v>
      </c>
      <c r="E22" s="87"/>
      <c r="F22" s="105">
        <v>2.71</v>
      </c>
      <c r="G22" s="13"/>
      <c r="H22" s="22"/>
      <c r="I22" s="13"/>
      <c r="J22" s="23"/>
      <c r="K22" s="13"/>
      <c r="L22" s="22"/>
      <c r="M22" s="13"/>
      <c r="N22" s="23"/>
      <c r="O22" s="13"/>
      <c r="P22" s="22"/>
      <c r="Q22" s="13"/>
      <c r="R22" s="23"/>
      <c r="S22" s="13"/>
      <c r="T22" s="22"/>
      <c r="U22" s="13"/>
      <c r="V22" s="23"/>
      <c r="W22" s="13"/>
      <c r="X22" s="22"/>
      <c r="Y22" s="13"/>
      <c r="Z22" s="23"/>
    </row>
    <row r="23" spans="1:26" ht="14.1" customHeight="1" x14ac:dyDescent="0.2">
      <c r="A23" s="15" t="s">
        <v>20</v>
      </c>
      <c r="B23" s="11"/>
      <c r="C23" s="11"/>
      <c r="D23" s="86" t="s">
        <v>1</v>
      </c>
      <c r="E23" s="87"/>
      <c r="F23" s="88" t="s">
        <v>1</v>
      </c>
      <c r="G23" s="13"/>
      <c r="H23" s="22"/>
      <c r="I23" s="13"/>
      <c r="J23" s="23"/>
      <c r="K23" s="13"/>
      <c r="L23" s="22"/>
      <c r="M23" s="13"/>
      <c r="N23" s="23"/>
      <c r="O23" s="13"/>
      <c r="P23" s="22"/>
      <c r="Q23" s="13"/>
      <c r="R23" s="23"/>
      <c r="S23" s="13"/>
      <c r="T23" s="22"/>
      <c r="U23" s="13"/>
      <c r="V23" s="23"/>
      <c r="W23" s="13"/>
      <c r="X23" s="22"/>
      <c r="Y23" s="13"/>
      <c r="Z23" s="23"/>
    </row>
    <row r="24" spans="1:26" ht="14.1" customHeight="1" x14ac:dyDescent="0.2">
      <c r="A24" s="18" t="s">
        <v>75</v>
      </c>
      <c r="B24" s="11"/>
      <c r="C24" s="11"/>
      <c r="D24" s="104">
        <v>3.89</v>
      </c>
      <c r="E24" s="87"/>
      <c r="F24" s="105">
        <v>2.71</v>
      </c>
      <c r="G24" s="13"/>
      <c r="H24" s="22"/>
      <c r="I24" s="13"/>
      <c r="J24" s="23"/>
      <c r="K24" s="13"/>
      <c r="L24" s="22"/>
      <c r="M24" s="13"/>
      <c r="N24" s="23"/>
      <c r="O24" s="13"/>
      <c r="P24" s="22"/>
      <c r="Q24" s="13"/>
      <c r="R24" s="23"/>
      <c r="S24" s="13"/>
      <c r="T24" s="22"/>
      <c r="U24" s="13"/>
      <c r="V24" s="23"/>
      <c r="W24" s="13"/>
      <c r="X24" s="22"/>
      <c r="Y24" s="13"/>
      <c r="Z24" s="23"/>
    </row>
    <row r="25" spans="1:26" ht="14.1" customHeight="1" x14ac:dyDescent="0.2">
      <c r="A25" s="18" t="s">
        <v>76</v>
      </c>
      <c r="B25" s="11"/>
      <c r="C25" s="11"/>
      <c r="D25" s="104">
        <v>3.89</v>
      </c>
      <c r="E25" s="87"/>
      <c r="F25" s="105">
        <v>2.71</v>
      </c>
      <c r="G25" s="13"/>
      <c r="H25" s="22"/>
      <c r="I25" s="13"/>
      <c r="J25" s="23"/>
      <c r="K25" s="13"/>
      <c r="L25" s="22"/>
      <c r="M25" s="13"/>
      <c r="N25" s="23"/>
      <c r="O25" s="13"/>
      <c r="P25" s="22"/>
      <c r="Q25" s="13"/>
      <c r="R25" s="23"/>
      <c r="S25" s="13"/>
      <c r="T25" s="22"/>
      <c r="U25" s="13"/>
      <c r="V25" s="23"/>
      <c r="W25" s="13"/>
      <c r="X25" s="22"/>
      <c r="Y25" s="13"/>
      <c r="Z25" s="23"/>
    </row>
    <row r="26" spans="1:26" s="25" customFormat="1" ht="27" customHeight="1" x14ac:dyDescent="0.2">
      <c r="A26" s="135" t="s">
        <v>88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21"/>
      <c r="R26" s="1"/>
      <c r="S26" s="21"/>
      <c r="T26" s="24"/>
      <c r="U26" s="21"/>
      <c r="V26" s="1"/>
      <c r="W26" s="21"/>
      <c r="X26" s="24"/>
      <c r="Z26" s="26"/>
    </row>
    <row r="27" spans="1:26" s="2" customFormat="1" ht="21.95" customHeight="1" x14ac:dyDescent="0.2">
      <c r="R27" s="109"/>
      <c r="T27" s="27"/>
      <c r="V27" s="109"/>
      <c r="X27" s="27"/>
      <c r="Z27" s="109"/>
    </row>
    <row r="28" spans="1:26" s="2" customFormat="1" ht="11.25" x14ac:dyDescent="0.2">
      <c r="A28" s="131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N28" s="109"/>
      <c r="P28" s="27"/>
      <c r="R28" s="109"/>
      <c r="T28" s="27"/>
      <c r="V28" s="109"/>
      <c r="X28" s="27"/>
      <c r="Z28" s="109"/>
    </row>
  </sheetData>
  <mergeCells count="9">
    <mergeCell ref="A28:L28"/>
    <mergeCell ref="A1:Z1"/>
    <mergeCell ref="X2:Z2"/>
    <mergeCell ref="D2:F2"/>
    <mergeCell ref="H2:J2"/>
    <mergeCell ref="L2:N2"/>
    <mergeCell ref="P2:R2"/>
    <mergeCell ref="T2:V2"/>
    <mergeCell ref="A26:P26"/>
  </mergeCells>
  <phoneticPr fontId="3" type="noConversion"/>
  <pageMargins left="0.70000000000000007" right="0.70000000000000007" top="0.75000000000000011" bottom="0.75000000000000011" header="0.30000000000000004" footer="0.30000000000000004"/>
  <pageSetup paperSize="8" scale="79" orientation="landscape" horizontalDpi="4294967292" verticalDpi="4294967292" r:id="rId1"/>
  <ignoredErrors>
    <ignoredError sqref="E3" numberStoredAsText="1"/>
  </ignoredErrors>
  <extLst>
    <ext xmlns:mx="http://schemas.microsoft.com/office/mac/excel/2008/main" uri="{64002731-A6B0-56B0-2670-7721B7C09600}">
      <mx:PLV Mode="0" OnePage="0" WScale="65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8"/>
  <sheetViews>
    <sheetView showGridLines="0" tabSelected="1" workbookViewId="0">
      <selection activeCell="G30" sqref="G30"/>
    </sheetView>
  </sheetViews>
  <sheetFormatPr baseColWidth="10" defaultColWidth="9" defaultRowHeight="12.75" x14ac:dyDescent="0.2"/>
  <cols>
    <col min="1" max="1" width="55.6640625" style="56" customWidth="1"/>
    <col min="2" max="3" width="1.33203125" style="56" customWidth="1"/>
    <col min="4" max="4" width="12.33203125" style="67" customWidth="1"/>
    <col min="5" max="5" width="1.6640625" style="66" customWidth="1"/>
    <col min="6" max="6" width="12.33203125" style="56" customWidth="1"/>
    <col min="7" max="7" width="1.33203125" style="66" customWidth="1"/>
    <col min="8" max="8" width="12.33203125" style="67" customWidth="1"/>
    <col min="9" max="9" width="1.33203125" style="66" customWidth="1"/>
    <col min="10" max="10" width="12.33203125" style="56" customWidth="1"/>
    <col min="11" max="11" width="1.33203125" style="66" customWidth="1"/>
    <col min="12" max="12" width="12.33203125" style="67" customWidth="1"/>
    <col min="13" max="13" width="1.33203125" style="66" customWidth="1"/>
    <col min="14" max="14" width="12.33203125" style="56" customWidth="1"/>
    <col min="15" max="15" width="1.33203125" style="66" customWidth="1"/>
    <col min="16" max="16" width="12.33203125" style="67" customWidth="1"/>
    <col min="17" max="17" width="1.33203125" style="66" customWidth="1"/>
    <col min="18" max="18" width="12.33203125" style="56" customWidth="1"/>
    <col min="19" max="19" width="1.33203125" style="66" customWidth="1"/>
    <col min="20" max="20" width="12.33203125" style="67" customWidth="1"/>
    <col min="21" max="21" width="1.33203125" style="66" customWidth="1"/>
    <col min="22" max="22" width="12.33203125" style="56" customWidth="1"/>
    <col min="23" max="23" width="1.33203125" style="66" customWidth="1"/>
    <col min="24" max="24" width="12.33203125" style="67" customWidth="1"/>
    <col min="25" max="25" width="1.33203125" style="66" customWidth="1"/>
    <col min="26" max="26" width="12.33203125" style="56" customWidth="1"/>
    <col min="27" max="16384" width="9" style="66"/>
  </cols>
  <sheetData>
    <row r="1" spans="1:26" s="114" customFormat="1" ht="26.1" customHeight="1" x14ac:dyDescent="0.2">
      <c r="A1" s="133" t="s">
        <v>86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spans="1:26" s="117" customFormat="1" ht="42.95" customHeight="1" x14ac:dyDescent="0.2">
      <c r="A2" s="44"/>
      <c r="B2" s="43"/>
      <c r="C2" s="43"/>
      <c r="D2" s="134" t="s">
        <v>0</v>
      </c>
      <c r="E2" s="134"/>
      <c r="F2" s="134"/>
      <c r="G2" s="42"/>
      <c r="H2" s="134" t="s">
        <v>79</v>
      </c>
      <c r="I2" s="134"/>
      <c r="J2" s="134"/>
      <c r="K2" s="42"/>
      <c r="L2" s="134" t="s">
        <v>80</v>
      </c>
      <c r="M2" s="134"/>
      <c r="N2" s="134"/>
      <c r="O2" s="42"/>
      <c r="P2" s="134" t="s">
        <v>81</v>
      </c>
      <c r="Q2" s="134"/>
      <c r="R2" s="134"/>
      <c r="S2" s="42"/>
      <c r="T2" s="134" t="s">
        <v>82</v>
      </c>
      <c r="U2" s="134"/>
      <c r="V2" s="134"/>
      <c r="W2" s="42"/>
      <c r="X2" s="134" t="s">
        <v>83</v>
      </c>
      <c r="Y2" s="134"/>
      <c r="Z2" s="134"/>
    </row>
    <row r="3" spans="1:26" s="117" customFormat="1" ht="14.1" customHeight="1" thickBot="1" x14ac:dyDescent="0.25">
      <c r="A3" s="41" t="s">
        <v>19</v>
      </c>
      <c r="B3" s="40"/>
      <c r="C3" s="40"/>
      <c r="D3" s="93">
        <v>2021</v>
      </c>
      <c r="E3" s="7"/>
      <c r="F3" s="9">
        <v>2020</v>
      </c>
      <c r="G3" s="6"/>
      <c r="H3" s="93">
        <v>2021</v>
      </c>
      <c r="I3" s="7"/>
      <c r="J3" s="9">
        <v>2020</v>
      </c>
      <c r="K3" s="6"/>
      <c r="L3" s="93">
        <v>2021</v>
      </c>
      <c r="M3" s="7"/>
      <c r="N3" s="9">
        <v>2020</v>
      </c>
      <c r="O3" s="6"/>
      <c r="P3" s="93">
        <v>2021</v>
      </c>
      <c r="Q3" s="7"/>
      <c r="R3" s="9">
        <v>2020</v>
      </c>
      <c r="S3" s="6"/>
      <c r="T3" s="93">
        <v>2021</v>
      </c>
      <c r="U3" s="7"/>
      <c r="V3" s="9">
        <v>2020</v>
      </c>
      <c r="W3" s="6"/>
      <c r="X3" s="93">
        <v>2021</v>
      </c>
      <c r="Y3" s="7"/>
      <c r="Z3" s="9">
        <v>2020</v>
      </c>
    </row>
    <row r="4" spans="1:26" ht="23.1" customHeight="1" thickTop="1" x14ac:dyDescent="0.2">
      <c r="A4" s="37" t="s">
        <v>3</v>
      </c>
      <c r="B4" s="51"/>
      <c r="C4" s="51"/>
      <c r="D4" s="45">
        <v>82831</v>
      </c>
      <c r="E4" s="57"/>
      <c r="F4" s="47">
        <v>69508</v>
      </c>
      <c r="G4" s="57"/>
      <c r="H4" s="45">
        <v>70373</v>
      </c>
      <c r="I4" s="57"/>
      <c r="J4" s="47">
        <v>54829</v>
      </c>
      <c r="K4" s="57"/>
      <c r="L4" s="45">
        <v>2262</v>
      </c>
      <c r="M4" s="57"/>
      <c r="N4" s="47">
        <v>1716</v>
      </c>
      <c r="O4" s="57"/>
      <c r="P4" s="45">
        <v>24179</v>
      </c>
      <c r="Q4" s="57"/>
      <c r="R4" s="47">
        <v>22055</v>
      </c>
      <c r="S4" s="57"/>
      <c r="T4" s="94">
        <v>3</v>
      </c>
      <c r="U4" s="57"/>
      <c r="V4" s="46">
        <v>1</v>
      </c>
      <c r="W4" s="57"/>
      <c r="X4" s="45">
        <v>-13986</v>
      </c>
      <c r="Y4" s="57"/>
      <c r="Z4" s="47">
        <v>-9093</v>
      </c>
    </row>
    <row r="5" spans="1:26" ht="14.1" customHeight="1" x14ac:dyDescent="0.2">
      <c r="A5" s="34" t="s">
        <v>4</v>
      </c>
      <c r="B5" s="51"/>
      <c r="C5" s="51"/>
      <c r="D5" s="48">
        <v>-66379</v>
      </c>
      <c r="E5" s="57"/>
      <c r="F5" s="49">
        <v>-60668</v>
      </c>
      <c r="G5" s="57"/>
      <c r="H5" s="48">
        <v>-58008</v>
      </c>
      <c r="I5" s="57"/>
      <c r="J5" s="49">
        <v>-49546</v>
      </c>
      <c r="K5" s="57"/>
      <c r="L5" s="48">
        <v>-1760</v>
      </c>
      <c r="M5" s="57"/>
      <c r="N5" s="49">
        <v>-1445</v>
      </c>
      <c r="O5" s="57"/>
      <c r="P5" s="48">
        <v>-20325</v>
      </c>
      <c r="Q5" s="57"/>
      <c r="R5" s="49">
        <v>-20002</v>
      </c>
      <c r="S5" s="57"/>
      <c r="T5" s="17" t="s">
        <v>1</v>
      </c>
      <c r="U5" s="57"/>
      <c r="V5" s="105" t="s">
        <v>1</v>
      </c>
      <c r="W5" s="57"/>
      <c r="X5" s="48">
        <v>13714</v>
      </c>
      <c r="Y5" s="57"/>
      <c r="Z5" s="49">
        <v>10325</v>
      </c>
    </row>
    <row r="6" spans="1:26" ht="14.1" customHeight="1" x14ac:dyDescent="0.2">
      <c r="A6" s="35" t="s">
        <v>5</v>
      </c>
      <c r="B6" s="51"/>
      <c r="C6" s="51"/>
      <c r="D6" s="48">
        <v>16452</v>
      </c>
      <c r="E6" s="57"/>
      <c r="F6" s="50">
        <v>8840</v>
      </c>
      <c r="G6" s="57"/>
      <c r="H6" s="48">
        <v>12365</v>
      </c>
      <c r="I6" s="57"/>
      <c r="J6" s="50">
        <v>5283</v>
      </c>
      <c r="K6" s="57"/>
      <c r="L6" s="95">
        <v>502</v>
      </c>
      <c r="M6" s="57"/>
      <c r="N6" s="97">
        <v>271</v>
      </c>
      <c r="O6" s="57"/>
      <c r="P6" s="48">
        <v>3854</v>
      </c>
      <c r="Q6" s="57"/>
      <c r="R6" s="50">
        <v>2053</v>
      </c>
      <c r="S6" s="57"/>
      <c r="T6" s="95">
        <v>3</v>
      </c>
      <c r="U6" s="57"/>
      <c r="V6" s="97">
        <v>1</v>
      </c>
      <c r="W6" s="57"/>
      <c r="X6" s="48">
        <v>-272</v>
      </c>
      <c r="Y6" s="57"/>
      <c r="Z6" s="50">
        <v>1232</v>
      </c>
    </row>
    <row r="7" spans="1:26" ht="14.1" customHeight="1" x14ac:dyDescent="0.2">
      <c r="A7" s="34" t="s">
        <v>6</v>
      </c>
      <c r="B7" s="51"/>
      <c r="C7" s="51"/>
      <c r="D7" s="48">
        <v>-6339</v>
      </c>
      <c r="E7" s="98">
        <v>1</v>
      </c>
      <c r="F7" s="49">
        <v>-6258</v>
      </c>
      <c r="G7" s="57"/>
      <c r="H7" s="48">
        <v>-5184</v>
      </c>
      <c r="I7" s="57"/>
      <c r="J7" s="49">
        <v>-5136</v>
      </c>
      <c r="K7" s="57"/>
      <c r="L7" s="48">
        <v>-180</v>
      </c>
      <c r="M7" s="57"/>
      <c r="N7" s="49">
        <v>-162</v>
      </c>
      <c r="O7" s="57"/>
      <c r="P7" s="48">
        <v>-964</v>
      </c>
      <c r="Q7" s="57"/>
      <c r="R7" s="49">
        <v>-970</v>
      </c>
      <c r="S7" s="57"/>
      <c r="T7" s="48">
        <v>-33</v>
      </c>
      <c r="U7" s="57"/>
      <c r="V7" s="49">
        <v>-17</v>
      </c>
      <c r="W7" s="57"/>
      <c r="X7" s="95">
        <v>22</v>
      </c>
      <c r="Y7" s="57"/>
      <c r="Z7" s="96">
        <v>27</v>
      </c>
    </row>
    <row r="8" spans="1:26" ht="14.1" customHeight="1" x14ac:dyDescent="0.2">
      <c r="A8" s="34" t="s">
        <v>7</v>
      </c>
      <c r="B8" s="51"/>
      <c r="C8" s="51"/>
      <c r="D8" s="48">
        <v>1409</v>
      </c>
      <c r="E8" s="57"/>
      <c r="F8" s="96">
        <v>705</v>
      </c>
      <c r="G8" s="57"/>
      <c r="H8" s="48">
        <v>1352</v>
      </c>
      <c r="I8" s="57"/>
      <c r="J8" s="96">
        <v>735</v>
      </c>
      <c r="K8" s="57"/>
      <c r="L8" s="95">
        <v>2</v>
      </c>
      <c r="M8" s="57"/>
      <c r="N8" s="49">
        <v>2</v>
      </c>
      <c r="O8" s="57"/>
      <c r="P8" s="95">
        <v>24</v>
      </c>
      <c r="Q8" s="57"/>
      <c r="R8" s="96">
        <v>22</v>
      </c>
      <c r="S8" s="57"/>
      <c r="T8" s="95">
        <v>29</v>
      </c>
      <c r="U8" s="57"/>
      <c r="V8" s="96">
        <v>120</v>
      </c>
      <c r="W8" s="57"/>
      <c r="X8" s="48">
        <v>2</v>
      </c>
      <c r="Y8" s="57"/>
      <c r="Z8" s="49">
        <v>-174</v>
      </c>
    </row>
    <row r="9" spans="1:26" ht="14.1" customHeight="1" x14ac:dyDescent="0.2">
      <c r="A9" s="34" t="s">
        <v>8</v>
      </c>
      <c r="B9" s="51"/>
      <c r="C9" s="51"/>
      <c r="D9" s="48">
        <v>-609</v>
      </c>
      <c r="E9" s="57"/>
      <c r="F9" s="49">
        <v>-654</v>
      </c>
      <c r="G9" s="57"/>
      <c r="H9" s="48">
        <v>-588</v>
      </c>
      <c r="I9" s="57"/>
      <c r="J9" s="49">
        <v>-730</v>
      </c>
      <c r="K9" s="57"/>
      <c r="L9" s="48">
        <v>-1</v>
      </c>
      <c r="M9" s="57"/>
      <c r="N9" s="49">
        <v>-1</v>
      </c>
      <c r="O9" s="57"/>
      <c r="P9" s="48">
        <v>-45</v>
      </c>
      <c r="Q9" s="57"/>
      <c r="R9" s="49">
        <v>-48</v>
      </c>
      <c r="S9" s="57"/>
      <c r="T9" s="48">
        <v>-2</v>
      </c>
      <c r="U9" s="57"/>
      <c r="V9" s="49">
        <v>-61</v>
      </c>
      <c r="W9" s="57"/>
      <c r="X9" s="95">
        <v>27</v>
      </c>
      <c r="Y9" s="57"/>
      <c r="Z9" s="96">
        <v>186</v>
      </c>
    </row>
    <row r="10" spans="1:26" ht="14.1" customHeight="1" x14ac:dyDescent="0.2">
      <c r="A10" s="35" t="s">
        <v>9</v>
      </c>
      <c r="B10" s="51"/>
      <c r="C10" s="51"/>
      <c r="D10" s="48">
        <v>10913</v>
      </c>
      <c r="E10" s="57"/>
      <c r="F10" s="50">
        <v>2633</v>
      </c>
      <c r="G10" s="57"/>
      <c r="H10" s="48">
        <v>7945</v>
      </c>
      <c r="I10" s="57"/>
      <c r="J10" s="50">
        <v>152</v>
      </c>
      <c r="K10" s="57"/>
      <c r="L10" s="95">
        <v>323</v>
      </c>
      <c r="M10" s="57"/>
      <c r="N10" s="97">
        <v>110</v>
      </c>
      <c r="O10" s="57"/>
      <c r="P10" s="48">
        <v>2869</v>
      </c>
      <c r="Q10" s="57"/>
      <c r="R10" s="50">
        <v>1057</v>
      </c>
      <c r="S10" s="57"/>
      <c r="T10" s="95">
        <v>-3</v>
      </c>
      <c r="U10" s="57"/>
      <c r="V10" s="97">
        <v>43</v>
      </c>
      <c r="W10" s="57"/>
      <c r="X10" s="48">
        <v>-221</v>
      </c>
      <c r="Y10" s="57"/>
      <c r="Z10" s="50">
        <v>1271</v>
      </c>
    </row>
    <row r="11" spans="1:26" ht="14.1" customHeight="1" x14ac:dyDescent="0.2">
      <c r="A11" s="36" t="s">
        <v>10</v>
      </c>
      <c r="B11" s="51"/>
      <c r="C11" s="51"/>
      <c r="D11" s="48">
        <v>1393</v>
      </c>
      <c r="E11" s="57"/>
      <c r="F11" s="96">
        <v>787</v>
      </c>
      <c r="G11" s="57"/>
      <c r="H11" s="95">
        <v>1393</v>
      </c>
      <c r="I11" s="57"/>
      <c r="J11" s="96">
        <v>787</v>
      </c>
      <c r="K11" s="57"/>
      <c r="L11" s="17" t="s">
        <v>1</v>
      </c>
      <c r="M11" s="57"/>
      <c r="N11" s="105" t="s">
        <v>1</v>
      </c>
      <c r="O11" s="57"/>
      <c r="P11" s="17" t="s">
        <v>1</v>
      </c>
      <c r="Q11" s="57"/>
      <c r="R11" s="105" t="s">
        <v>1</v>
      </c>
      <c r="S11" s="57"/>
      <c r="T11" s="17" t="s">
        <v>1</v>
      </c>
      <c r="U11" s="57"/>
      <c r="V11" s="105" t="s">
        <v>1</v>
      </c>
      <c r="W11" s="57"/>
      <c r="X11" s="17" t="s">
        <v>1</v>
      </c>
      <c r="Y11" s="57"/>
      <c r="Z11" s="105" t="s">
        <v>1</v>
      </c>
    </row>
    <row r="12" spans="1:26" ht="14.1" customHeight="1" x14ac:dyDescent="0.2">
      <c r="A12" s="36" t="s">
        <v>11</v>
      </c>
      <c r="B12" s="51"/>
      <c r="C12" s="51"/>
      <c r="D12" s="95">
        <v>83</v>
      </c>
      <c r="E12" s="57"/>
      <c r="F12" s="96">
        <v>80</v>
      </c>
      <c r="G12" s="57"/>
      <c r="H12" s="95">
        <v>162</v>
      </c>
      <c r="I12" s="57"/>
      <c r="J12" s="96">
        <v>182</v>
      </c>
      <c r="K12" s="57"/>
      <c r="L12" s="48">
        <v>1</v>
      </c>
      <c r="M12" s="57"/>
      <c r="N12" s="105" t="s">
        <v>1</v>
      </c>
      <c r="O12" s="57"/>
      <c r="P12" s="95">
        <v>2</v>
      </c>
      <c r="Q12" s="57"/>
      <c r="R12" s="96">
        <v>2</v>
      </c>
      <c r="S12" s="57"/>
      <c r="T12" s="95">
        <v>658</v>
      </c>
      <c r="U12" s="57"/>
      <c r="V12" s="96">
        <v>921</v>
      </c>
      <c r="W12" s="57"/>
      <c r="X12" s="48">
        <v>-740</v>
      </c>
      <c r="Y12" s="57"/>
      <c r="Z12" s="49">
        <v>-1025</v>
      </c>
    </row>
    <row r="13" spans="1:26" ht="14.1" customHeight="1" x14ac:dyDescent="0.2">
      <c r="A13" s="36" t="s">
        <v>12</v>
      </c>
      <c r="B13" s="51"/>
      <c r="C13" s="51"/>
      <c r="D13" s="48">
        <v>-176</v>
      </c>
      <c r="E13" s="57"/>
      <c r="F13" s="49">
        <v>-256</v>
      </c>
      <c r="G13" s="57"/>
      <c r="H13" s="48">
        <v>-276</v>
      </c>
      <c r="I13" s="57"/>
      <c r="J13" s="49">
        <v>-381</v>
      </c>
      <c r="K13" s="57"/>
      <c r="L13" s="17" t="s">
        <v>1</v>
      </c>
      <c r="M13" s="57"/>
      <c r="N13" s="49">
        <v>-2</v>
      </c>
      <c r="O13" s="57"/>
      <c r="P13" s="48">
        <v>-2</v>
      </c>
      <c r="Q13" s="57"/>
      <c r="R13" s="49">
        <v>-3</v>
      </c>
      <c r="S13" s="57"/>
      <c r="T13" s="48">
        <v>-730</v>
      </c>
      <c r="U13" s="57"/>
      <c r="V13" s="49">
        <v>-962</v>
      </c>
      <c r="W13" s="57"/>
      <c r="X13" s="95">
        <v>832</v>
      </c>
      <c r="Y13" s="57"/>
      <c r="Z13" s="49">
        <v>1092</v>
      </c>
    </row>
    <row r="14" spans="1:26" ht="14.1" customHeight="1" x14ac:dyDescent="0.2">
      <c r="A14" s="36" t="s">
        <v>13</v>
      </c>
      <c r="B14" s="51"/>
      <c r="C14" s="51"/>
      <c r="D14" s="95">
        <v>940</v>
      </c>
      <c r="E14" s="57"/>
      <c r="F14" s="49">
        <v>-282</v>
      </c>
      <c r="G14" s="57"/>
      <c r="H14" s="95">
        <v>432</v>
      </c>
      <c r="I14" s="57"/>
      <c r="J14" s="96">
        <v>27</v>
      </c>
      <c r="K14" s="57"/>
      <c r="L14" s="17" t="s">
        <v>1</v>
      </c>
      <c r="M14" s="57"/>
      <c r="N14" s="105" t="s">
        <v>1</v>
      </c>
      <c r="O14" s="57"/>
      <c r="P14" s="95">
        <v>55</v>
      </c>
      <c r="Q14" s="57"/>
      <c r="R14" s="49">
        <v>-17</v>
      </c>
      <c r="S14" s="57"/>
      <c r="T14" s="95">
        <v>453</v>
      </c>
      <c r="U14" s="57"/>
      <c r="V14" s="49">
        <v>-292</v>
      </c>
      <c r="W14" s="57"/>
      <c r="X14" s="17" t="s">
        <v>1</v>
      </c>
      <c r="Y14" s="57"/>
      <c r="Z14" s="105" t="s">
        <v>1</v>
      </c>
    </row>
    <row r="15" spans="1:26" ht="14.1" customHeight="1" x14ac:dyDescent="0.2">
      <c r="A15" s="35" t="s">
        <v>14</v>
      </c>
      <c r="B15" s="51"/>
      <c r="C15" s="51"/>
      <c r="D15" s="48">
        <v>2240</v>
      </c>
      <c r="E15" s="57"/>
      <c r="F15" s="97">
        <v>329</v>
      </c>
      <c r="G15" s="57"/>
      <c r="H15" s="48">
        <v>1711</v>
      </c>
      <c r="I15" s="57"/>
      <c r="J15" s="97">
        <v>615</v>
      </c>
      <c r="K15" s="57"/>
      <c r="L15" s="48">
        <v>1</v>
      </c>
      <c r="M15" s="57"/>
      <c r="N15" s="50">
        <v>-2</v>
      </c>
      <c r="O15" s="57"/>
      <c r="P15" s="95">
        <v>55</v>
      </c>
      <c r="Q15" s="57"/>
      <c r="R15" s="50">
        <v>-18</v>
      </c>
      <c r="S15" s="57"/>
      <c r="T15" s="95">
        <v>381</v>
      </c>
      <c r="U15" s="57"/>
      <c r="V15" s="50">
        <v>-333</v>
      </c>
      <c r="W15" s="57"/>
      <c r="X15" s="95">
        <v>92</v>
      </c>
      <c r="Y15" s="57"/>
      <c r="Z15" s="97">
        <v>67</v>
      </c>
    </row>
    <row r="16" spans="1:26" ht="14.1" customHeight="1" x14ac:dyDescent="0.2">
      <c r="A16" s="35" t="s">
        <v>15</v>
      </c>
      <c r="B16" s="51"/>
      <c r="C16" s="51"/>
      <c r="D16" s="48">
        <v>13153</v>
      </c>
      <c r="E16" s="57"/>
      <c r="F16" s="50">
        <v>2962</v>
      </c>
      <c r="G16" s="57"/>
      <c r="H16" s="48">
        <v>9656</v>
      </c>
      <c r="I16" s="57"/>
      <c r="J16" s="50">
        <v>767</v>
      </c>
      <c r="K16" s="57"/>
      <c r="L16" s="95">
        <v>324</v>
      </c>
      <c r="M16" s="57"/>
      <c r="N16" s="97">
        <v>108</v>
      </c>
      <c r="O16" s="57"/>
      <c r="P16" s="48">
        <v>2924</v>
      </c>
      <c r="Q16" s="57"/>
      <c r="R16" s="50">
        <v>1039</v>
      </c>
      <c r="S16" s="57"/>
      <c r="T16" s="95">
        <v>378</v>
      </c>
      <c r="U16" s="57"/>
      <c r="V16" s="50">
        <v>-290</v>
      </c>
      <c r="W16" s="57"/>
      <c r="X16" s="48">
        <v>-129</v>
      </c>
      <c r="Y16" s="57"/>
      <c r="Z16" s="50">
        <v>1338</v>
      </c>
    </row>
    <row r="17" spans="1:26" ht="14.1" customHeight="1" x14ac:dyDescent="0.2">
      <c r="A17" s="34" t="s">
        <v>2</v>
      </c>
      <c r="B17" s="51"/>
      <c r="C17" s="51"/>
      <c r="D17" s="48">
        <v>-2946</v>
      </c>
      <c r="E17" s="57"/>
      <c r="F17" s="49">
        <v>-785</v>
      </c>
      <c r="G17" s="57"/>
      <c r="H17" s="48">
        <v>-2159</v>
      </c>
      <c r="I17" s="57"/>
      <c r="J17" s="96">
        <v>-207</v>
      </c>
      <c r="K17" s="57"/>
      <c r="L17" s="48">
        <v>-75</v>
      </c>
      <c r="M17" s="57"/>
      <c r="N17" s="49">
        <v>-32</v>
      </c>
      <c r="O17" s="57"/>
      <c r="P17" s="48">
        <v>-651</v>
      </c>
      <c r="Q17" s="57"/>
      <c r="R17" s="49">
        <v>-275</v>
      </c>
      <c r="S17" s="57"/>
      <c r="T17" s="95">
        <v>-89</v>
      </c>
      <c r="U17" s="57"/>
      <c r="V17" s="96">
        <v>80</v>
      </c>
      <c r="W17" s="57"/>
      <c r="X17" s="95">
        <v>28</v>
      </c>
      <c r="Y17" s="57"/>
      <c r="Z17" s="49">
        <v>-351</v>
      </c>
    </row>
    <row r="18" spans="1:26" ht="14.1" customHeight="1" x14ac:dyDescent="0.2">
      <c r="A18" s="35" t="s">
        <v>16</v>
      </c>
      <c r="B18" s="51"/>
      <c r="C18" s="51"/>
      <c r="D18" s="48">
        <v>10207</v>
      </c>
      <c r="E18" s="57"/>
      <c r="F18" s="50">
        <v>2177</v>
      </c>
      <c r="G18" s="57"/>
      <c r="H18" s="48">
        <v>7497</v>
      </c>
      <c r="I18" s="57"/>
      <c r="J18" s="50">
        <v>560</v>
      </c>
      <c r="K18" s="57"/>
      <c r="L18" s="95">
        <v>249</v>
      </c>
      <c r="M18" s="57"/>
      <c r="N18" s="97">
        <v>76</v>
      </c>
      <c r="O18" s="57"/>
      <c r="P18" s="48">
        <v>2273</v>
      </c>
      <c r="Q18" s="57"/>
      <c r="R18" s="97">
        <v>764</v>
      </c>
      <c r="S18" s="57"/>
      <c r="T18" s="95">
        <v>289</v>
      </c>
      <c r="U18" s="57"/>
      <c r="V18" s="50">
        <v>-210</v>
      </c>
      <c r="W18" s="57"/>
      <c r="X18" s="95">
        <v>-101</v>
      </c>
      <c r="Y18" s="57"/>
      <c r="Z18" s="97">
        <v>987</v>
      </c>
    </row>
    <row r="19" spans="1:26" ht="14.1" customHeight="1" x14ac:dyDescent="0.2">
      <c r="A19" s="34" t="s">
        <v>17</v>
      </c>
      <c r="B19" s="51"/>
      <c r="C19" s="51"/>
      <c r="D19" s="95">
        <v>63</v>
      </c>
      <c r="E19" s="57"/>
      <c r="F19" s="96">
        <v>67</v>
      </c>
      <c r="G19" s="57"/>
      <c r="H19" s="95">
        <v>8</v>
      </c>
      <c r="I19" s="57"/>
      <c r="J19" s="96">
        <v>15</v>
      </c>
      <c r="K19" s="57"/>
      <c r="L19" s="17" t="s">
        <v>1</v>
      </c>
      <c r="M19" s="57"/>
      <c r="N19" s="105" t="s">
        <v>1</v>
      </c>
      <c r="O19" s="57"/>
      <c r="P19" s="95">
        <v>55</v>
      </c>
      <c r="Q19" s="57"/>
      <c r="R19" s="96">
        <v>53</v>
      </c>
      <c r="S19" s="57"/>
      <c r="T19" s="17" t="s">
        <v>1</v>
      </c>
      <c r="U19" s="57"/>
      <c r="V19" s="49">
        <v>-1</v>
      </c>
      <c r="W19" s="57"/>
      <c r="X19" s="17" t="s">
        <v>1</v>
      </c>
      <c r="Y19" s="57"/>
      <c r="Z19" s="105" t="s">
        <v>1</v>
      </c>
    </row>
    <row r="20" spans="1:26" ht="14.1" customHeight="1" x14ac:dyDescent="0.2">
      <c r="A20" s="35" t="s">
        <v>18</v>
      </c>
      <c r="B20" s="51"/>
      <c r="C20" s="51"/>
      <c r="D20" s="48">
        <v>10144</v>
      </c>
      <c r="E20" s="57"/>
      <c r="F20" s="50">
        <v>2110</v>
      </c>
      <c r="G20" s="57"/>
      <c r="H20" s="48">
        <v>7489</v>
      </c>
      <c r="I20" s="57"/>
      <c r="J20" s="50">
        <v>545</v>
      </c>
      <c r="K20" s="57"/>
      <c r="L20" s="95">
        <v>249</v>
      </c>
      <c r="M20" s="57"/>
      <c r="N20" s="97">
        <v>76</v>
      </c>
      <c r="O20" s="57"/>
      <c r="P20" s="48">
        <v>2218</v>
      </c>
      <c r="Q20" s="57"/>
      <c r="R20" s="97">
        <v>711</v>
      </c>
      <c r="S20" s="57"/>
      <c r="T20" s="95">
        <v>289</v>
      </c>
      <c r="U20" s="57"/>
      <c r="V20" s="50">
        <v>-209</v>
      </c>
      <c r="W20" s="57"/>
      <c r="X20" s="95">
        <v>-101</v>
      </c>
      <c r="Y20" s="57"/>
      <c r="Z20" s="97">
        <v>987</v>
      </c>
    </row>
    <row r="21" spans="1:26" ht="14.1" customHeight="1" x14ac:dyDescent="0.2">
      <c r="A21" s="35" t="s">
        <v>73</v>
      </c>
      <c r="B21" s="51"/>
      <c r="C21" s="51"/>
      <c r="D21" s="108">
        <v>15.375870000000001</v>
      </c>
      <c r="E21" s="90"/>
      <c r="F21" s="122">
        <v>3.202385</v>
      </c>
      <c r="G21" s="57"/>
      <c r="H21" s="59"/>
      <c r="I21" s="57"/>
      <c r="J21" s="60"/>
      <c r="K21" s="57"/>
      <c r="L21" s="59"/>
      <c r="M21" s="57"/>
      <c r="N21" s="60"/>
      <c r="O21" s="57"/>
      <c r="P21" s="59"/>
      <c r="Q21" s="57"/>
      <c r="R21" s="60"/>
      <c r="S21" s="57"/>
      <c r="T21" s="59"/>
      <c r="U21" s="57"/>
      <c r="V21" s="60"/>
      <c r="W21" s="57"/>
      <c r="X21" s="59"/>
      <c r="Y21" s="57"/>
      <c r="Z21" s="60"/>
    </row>
    <row r="22" spans="1:26" ht="14.1" customHeight="1" x14ac:dyDescent="0.2">
      <c r="A22" s="35" t="s">
        <v>74</v>
      </c>
      <c r="B22" s="51"/>
      <c r="C22" s="51"/>
      <c r="D22" s="108">
        <v>15.385870000000001</v>
      </c>
      <c r="E22" s="121"/>
      <c r="F22" s="122">
        <v>3.2123849999999998</v>
      </c>
      <c r="G22" s="57"/>
      <c r="H22" s="59"/>
      <c r="I22" s="57"/>
      <c r="J22" s="60"/>
      <c r="K22" s="57"/>
      <c r="L22" s="59"/>
      <c r="M22" s="57"/>
      <c r="N22" s="60"/>
      <c r="O22" s="57"/>
      <c r="P22" s="59"/>
      <c r="Q22" s="57"/>
      <c r="R22" s="60"/>
      <c r="S22" s="57"/>
      <c r="T22" s="59"/>
      <c r="U22" s="57"/>
      <c r="V22" s="60"/>
      <c r="W22" s="57"/>
      <c r="X22" s="59"/>
      <c r="Y22" s="57"/>
      <c r="Z22" s="60"/>
    </row>
    <row r="23" spans="1:26" ht="14.1" customHeight="1" x14ac:dyDescent="0.2">
      <c r="A23" s="34" t="s">
        <v>20</v>
      </c>
      <c r="B23" s="51"/>
      <c r="C23" s="51"/>
      <c r="D23" s="89">
        <v>0</v>
      </c>
      <c r="E23" s="90"/>
      <c r="F23" s="91">
        <v>0</v>
      </c>
      <c r="G23" s="57"/>
      <c r="H23" s="59"/>
      <c r="I23" s="57"/>
      <c r="J23" s="60"/>
      <c r="K23" s="57"/>
      <c r="L23" s="59"/>
      <c r="M23" s="57"/>
      <c r="N23" s="60"/>
      <c r="O23" s="57"/>
      <c r="P23" s="59"/>
      <c r="Q23" s="57"/>
      <c r="R23" s="60"/>
      <c r="S23" s="57"/>
      <c r="T23" s="59"/>
      <c r="U23" s="57"/>
      <c r="V23" s="60"/>
      <c r="W23" s="57"/>
      <c r="X23" s="59"/>
      <c r="Y23" s="57"/>
      <c r="Z23" s="60"/>
    </row>
    <row r="24" spans="1:26" ht="14.1" customHeight="1" x14ac:dyDescent="0.2">
      <c r="A24" s="35" t="s">
        <v>77</v>
      </c>
      <c r="B24" s="51"/>
      <c r="C24" s="51"/>
      <c r="D24" s="108">
        <v>15.375870000000001</v>
      </c>
      <c r="E24" s="90"/>
      <c r="F24" s="122">
        <v>3.202385</v>
      </c>
      <c r="G24" s="57"/>
      <c r="H24" s="59"/>
      <c r="I24" s="57"/>
      <c r="J24" s="60"/>
      <c r="K24" s="57"/>
      <c r="L24" s="59"/>
      <c r="M24" s="57"/>
      <c r="N24" s="60"/>
      <c r="O24" s="57"/>
      <c r="P24" s="59"/>
      <c r="Q24" s="57"/>
      <c r="R24" s="60"/>
      <c r="S24" s="57"/>
      <c r="T24" s="59"/>
      <c r="U24" s="57"/>
      <c r="V24" s="60"/>
      <c r="W24" s="57"/>
      <c r="X24" s="59"/>
      <c r="Y24" s="57"/>
      <c r="Z24" s="60"/>
    </row>
    <row r="25" spans="1:26" ht="14.1" customHeight="1" x14ac:dyDescent="0.2">
      <c r="A25" s="35" t="s">
        <v>78</v>
      </c>
      <c r="B25" s="51"/>
      <c r="C25" s="51"/>
      <c r="D25" s="108">
        <v>15.385870000000001</v>
      </c>
      <c r="E25" s="121"/>
      <c r="F25" s="122">
        <v>3.2123849999999998</v>
      </c>
      <c r="G25" s="57"/>
      <c r="H25" s="59"/>
      <c r="I25" s="57"/>
      <c r="J25" s="60"/>
      <c r="K25" s="57"/>
      <c r="L25" s="59"/>
      <c r="M25" s="57"/>
      <c r="N25" s="60"/>
      <c r="O25" s="57"/>
      <c r="P25" s="59"/>
      <c r="Q25" s="57"/>
      <c r="R25" s="60"/>
      <c r="S25" s="57"/>
      <c r="T25" s="59"/>
      <c r="U25" s="57"/>
      <c r="V25" s="60"/>
      <c r="W25" s="57"/>
      <c r="X25" s="59"/>
      <c r="Y25" s="57"/>
      <c r="Z25" s="60"/>
    </row>
    <row r="26" spans="1:26" s="55" customFormat="1" ht="27" customHeight="1" x14ac:dyDescent="0.2">
      <c r="A26" s="33" t="s">
        <v>89</v>
      </c>
      <c r="B26" s="33"/>
      <c r="C26" s="33"/>
      <c r="D26" s="31"/>
      <c r="E26" s="32"/>
      <c r="F26" s="33"/>
      <c r="G26" s="32"/>
      <c r="H26" s="31"/>
      <c r="I26" s="53"/>
      <c r="J26" s="30"/>
      <c r="K26" s="53"/>
      <c r="L26" s="29"/>
      <c r="M26" s="53"/>
      <c r="N26" s="30"/>
      <c r="O26" s="53"/>
      <c r="P26" s="29"/>
      <c r="Q26" s="53"/>
      <c r="R26" s="30"/>
      <c r="S26" s="53"/>
      <c r="T26" s="29"/>
      <c r="U26" s="53"/>
      <c r="V26" s="30"/>
      <c r="W26" s="53"/>
      <c r="X26" s="29"/>
      <c r="Z26" s="56"/>
    </row>
    <row r="27" spans="1:26" s="117" customFormat="1" ht="21.95" customHeight="1" x14ac:dyDescent="0.2">
      <c r="A27" s="115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R27" s="110"/>
      <c r="T27" s="28"/>
      <c r="V27" s="110"/>
      <c r="X27" s="28"/>
      <c r="Z27" s="110"/>
    </row>
    <row r="28" spans="1:26" s="117" customFormat="1" ht="11.25" x14ac:dyDescent="0.2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L28" s="28"/>
      <c r="N28" s="110"/>
      <c r="P28" s="28"/>
      <c r="R28" s="110"/>
      <c r="T28" s="28"/>
      <c r="V28" s="110"/>
      <c r="X28" s="28"/>
      <c r="Z28" s="110"/>
    </row>
  </sheetData>
  <mergeCells count="8">
    <mergeCell ref="A28:J28"/>
    <mergeCell ref="A1:Z1"/>
    <mergeCell ref="D2:F2"/>
    <mergeCell ref="H2:J2"/>
    <mergeCell ref="L2:N2"/>
    <mergeCell ref="P2:R2"/>
    <mergeCell ref="T2:V2"/>
    <mergeCell ref="X2:Z2"/>
  </mergeCells>
  <pageMargins left="0.70000000000000007" right="0.70000000000000007" top="0.75000000000000011" bottom="0.75000000000000011" header="0.30000000000000004" footer="0.30000000000000004"/>
  <pageSetup paperSize="8" scale="79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7"/>
  <sheetViews>
    <sheetView showGridLines="0" zoomScaleNormal="100" workbookViewId="0">
      <selection activeCell="F33" sqref="F33"/>
    </sheetView>
  </sheetViews>
  <sheetFormatPr baseColWidth="10" defaultColWidth="9" defaultRowHeight="12.75" x14ac:dyDescent="0.2"/>
  <cols>
    <col min="1" max="1" width="70.33203125" style="81" customWidth="1"/>
    <col min="2" max="3" width="1.33203125" style="80" customWidth="1"/>
    <col min="4" max="4" width="12.33203125" style="82" customWidth="1"/>
    <col min="5" max="5" width="1.33203125" style="80" customWidth="1"/>
    <col min="6" max="6" width="12.33203125" style="81" customWidth="1"/>
    <col min="7" max="7" width="1.33203125" style="80" customWidth="1"/>
    <col min="8" max="8" width="12.33203125" style="82" customWidth="1"/>
    <col min="9" max="9" width="1.33203125" style="80" customWidth="1"/>
    <col min="10" max="10" width="12.33203125" style="81" customWidth="1"/>
    <col min="11" max="11" width="1.33203125" style="80" customWidth="1"/>
    <col min="12" max="12" width="12.33203125" style="82" customWidth="1"/>
    <col min="13" max="13" width="1.33203125" style="80" customWidth="1"/>
    <col min="14" max="14" width="12.33203125" style="81" customWidth="1"/>
    <col min="15" max="15" width="1.33203125" style="80" customWidth="1"/>
    <col min="16" max="16" width="12.33203125" style="82" customWidth="1"/>
    <col min="17" max="17" width="1.33203125" style="80" customWidth="1"/>
    <col min="18" max="18" width="12.33203125" style="81" customWidth="1"/>
    <col min="19" max="19" width="1.33203125" style="80" customWidth="1"/>
    <col min="20" max="20" width="12.33203125" style="82" customWidth="1"/>
    <col min="21" max="21" width="1.33203125" style="80" customWidth="1"/>
    <col min="22" max="22" width="12.33203125" style="81" customWidth="1"/>
    <col min="23" max="23" width="1.33203125" style="80" customWidth="1"/>
    <col min="24" max="24" width="12.33203125" style="82" customWidth="1"/>
    <col min="25" max="25" width="1.33203125" style="80" customWidth="1"/>
    <col min="26" max="26" width="12.33203125" style="81" customWidth="1"/>
    <col min="27" max="16384" width="9" style="80"/>
  </cols>
  <sheetData>
    <row r="1" spans="1:26" s="66" customFormat="1" ht="26.1" customHeight="1" x14ac:dyDescent="0.2">
      <c r="A1" s="126" t="s">
        <v>87</v>
      </c>
      <c r="D1" s="67"/>
      <c r="F1" s="56"/>
      <c r="H1" s="67"/>
      <c r="J1" s="56"/>
      <c r="L1" s="67"/>
      <c r="N1" s="56"/>
      <c r="P1" s="67"/>
      <c r="R1" s="56"/>
      <c r="T1" s="67"/>
      <c r="V1" s="56"/>
      <c r="X1" s="67"/>
      <c r="Z1" s="56"/>
    </row>
    <row r="2" spans="1:26" s="115" customFormat="1" ht="42.95" customHeight="1" x14ac:dyDescent="0.2">
      <c r="A2" s="44"/>
      <c r="B2" s="42"/>
      <c r="C2" s="42"/>
      <c r="D2" s="134" t="s">
        <v>0</v>
      </c>
      <c r="E2" s="134"/>
      <c r="F2" s="134"/>
      <c r="G2" s="134"/>
      <c r="H2" s="134" t="s">
        <v>21</v>
      </c>
      <c r="I2" s="134"/>
      <c r="J2" s="134"/>
      <c r="K2" s="111"/>
      <c r="L2" s="134" t="s">
        <v>22</v>
      </c>
      <c r="M2" s="134"/>
      <c r="N2" s="134"/>
      <c r="O2" s="111"/>
      <c r="P2" s="134" t="s">
        <v>23</v>
      </c>
      <c r="Q2" s="134"/>
      <c r="R2" s="134"/>
      <c r="S2" s="111"/>
      <c r="T2" s="134" t="s">
        <v>24</v>
      </c>
      <c r="U2" s="134"/>
      <c r="V2" s="134"/>
      <c r="W2" s="111"/>
      <c r="X2" s="134" t="s">
        <v>90</v>
      </c>
      <c r="Y2" s="134"/>
      <c r="Z2" s="134"/>
    </row>
    <row r="3" spans="1:26" s="115" customFormat="1" ht="14.1" customHeight="1" thickBot="1" x14ac:dyDescent="0.25">
      <c r="A3" s="41" t="s">
        <v>19</v>
      </c>
      <c r="B3" s="39"/>
      <c r="C3" s="39"/>
      <c r="D3" s="130">
        <v>44469</v>
      </c>
      <c r="E3" s="127"/>
      <c r="F3" s="9" t="s">
        <v>70</v>
      </c>
      <c r="G3" s="128"/>
      <c r="H3" s="130">
        <v>44469</v>
      </c>
      <c r="I3" s="127"/>
      <c r="J3" s="9" t="s">
        <v>70</v>
      </c>
      <c r="K3" s="129"/>
      <c r="L3" s="130">
        <v>44469</v>
      </c>
      <c r="M3" s="127"/>
      <c r="N3" s="9" t="s">
        <v>70</v>
      </c>
      <c r="O3" s="129"/>
      <c r="P3" s="130">
        <v>44469</v>
      </c>
      <c r="Q3" s="127"/>
      <c r="R3" s="9" t="s">
        <v>70</v>
      </c>
      <c r="S3" s="129"/>
      <c r="T3" s="130">
        <v>44469</v>
      </c>
      <c r="U3" s="127"/>
      <c r="V3" s="9" t="s">
        <v>70</v>
      </c>
      <c r="W3" s="129"/>
      <c r="X3" s="130">
        <v>44469</v>
      </c>
      <c r="Y3" s="127"/>
      <c r="Z3" s="9" t="s">
        <v>70</v>
      </c>
    </row>
    <row r="4" spans="1:26" ht="23.1" customHeight="1" thickTop="1" x14ac:dyDescent="0.2">
      <c r="A4" s="68" t="s">
        <v>56</v>
      </c>
      <c r="B4" s="52"/>
      <c r="C4" s="52"/>
      <c r="D4" s="69"/>
      <c r="E4" s="70"/>
      <c r="F4" s="37"/>
      <c r="G4" s="52"/>
      <c r="H4" s="69"/>
      <c r="I4" s="52"/>
      <c r="J4" s="37"/>
      <c r="K4" s="52"/>
      <c r="L4" s="69"/>
      <c r="M4" s="52"/>
      <c r="N4" s="37"/>
      <c r="O4" s="52"/>
      <c r="P4" s="69"/>
      <c r="Q4" s="52"/>
      <c r="R4" s="37"/>
      <c r="S4" s="52"/>
      <c r="T4" s="69"/>
      <c r="U4" s="52"/>
      <c r="V4" s="37"/>
      <c r="W4" s="52"/>
      <c r="X4" s="69"/>
      <c r="Y4" s="52"/>
      <c r="Z4" s="37"/>
    </row>
    <row r="5" spans="1:26" ht="14.1" customHeight="1" x14ac:dyDescent="0.2">
      <c r="A5" s="34" t="s">
        <v>55</v>
      </c>
      <c r="B5" s="52"/>
      <c r="C5" s="52"/>
      <c r="D5" s="48">
        <v>12363</v>
      </c>
      <c r="E5" s="71"/>
      <c r="F5" s="49">
        <v>12342</v>
      </c>
      <c r="G5" s="57"/>
      <c r="H5" s="48">
        <v>11824</v>
      </c>
      <c r="I5" s="57"/>
      <c r="J5" s="49">
        <v>11809</v>
      </c>
      <c r="K5" s="57"/>
      <c r="L5" s="95">
        <v>164</v>
      </c>
      <c r="M5" s="57"/>
      <c r="N5" s="96">
        <v>155</v>
      </c>
      <c r="O5" s="57"/>
      <c r="P5" s="95">
        <v>374</v>
      </c>
      <c r="Q5" s="57"/>
      <c r="R5" s="96">
        <v>377</v>
      </c>
      <c r="S5" s="57"/>
      <c r="T5" s="95">
        <v>1</v>
      </c>
      <c r="U5" s="57"/>
      <c r="V5" s="96">
        <v>1</v>
      </c>
      <c r="W5" s="57"/>
      <c r="X5" s="17" t="s">
        <v>1</v>
      </c>
      <c r="Y5" s="57"/>
      <c r="Z5" s="49" t="s">
        <v>1</v>
      </c>
    </row>
    <row r="6" spans="1:26" ht="14.1" customHeight="1" x14ac:dyDescent="0.2">
      <c r="A6" s="34" t="s">
        <v>54</v>
      </c>
      <c r="B6" s="52"/>
      <c r="C6" s="52"/>
      <c r="D6" s="48">
        <v>21261</v>
      </c>
      <c r="E6" s="71"/>
      <c r="F6" s="49">
        <v>21850</v>
      </c>
      <c r="G6" s="57"/>
      <c r="H6" s="48">
        <v>20787</v>
      </c>
      <c r="I6" s="57"/>
      <c r="J6" s="49">
        <v>21371</v>
      </c>
      <c r="K6" s="57"/>
      <c r="L6" s="95">
        <v>411</v>
      </c>
      <c r="M6" s="57"/>
      <c r="N6" s="96">
        <v>401</v>
      </c>
      <c r="O6" s="57"/>
      <c r="P6" s="95">
        <v>63</v>
      </c>
      <c r="Q6" s="57"/>
      <c r="R6" s="96">
        <v>78</v>
      </c>
      <c r="S6" s="57"/>
      <c r="T6" s="17" t="s">
        <v>1</v>
      </c>
      <c r="U6" s="57"/>
      <c r="V6" s="49" t="s">
        <v>1</v>
      </c>
      <c r="W6" s="57"/>
      <c r="X6" s="17" t="s">
        <v>1</v>
      </c>
      <c r="Y6" s="57"/>
      <c r="Z6" s="49" t="s">
        <v>1</v>
      </c>
    </row>
    <row r="7" spans="1:26" ht="14.1" customHeight="1" x14ac:dyDescent="0.2">
      <c r="A7" s="34" t="s">
        <v>53</v>
      </c>
      <c r="B7" s="52"/>
      <c r="C7" s="52"/>
      <c r="D7" s="48">
        <v>44097</v>
      </c>
      <c r="E7" s="71"/>
      <c r="F7" s="49">
        <v>41995</v>
      </c>
      <c r="G7" s="57"/>
      <c r="H7" s="17" t="s">
        <v>1</v>
      </c>
      <c r="I7" s="57"/>
      <c r="J7" s="49" t="s">
        <v>1</v>
      </c>
      <c r="K7" s="57"/>
      <c r="L7" s="17" t="s">
        <v>1</v>
      </c>
      <c r="M7" s="57"/>
      <c r="N7" s="49" t="s">
        <v>1</v>
      </c>
      <c r="O7" s="57"/>
      <c r="P7" s="48">
        <v>51254</v>
      </c>
      <c r="Q7" s="57"/>
      <c r="R7" s="49">
        <v>48759</v>
      </c>
      <c r="S7" s="57"/>
      <c r="T7" s="17" t="s">
        <v>1</v>
      </c>
      <c r="U7" s="57"/>
      <c r="V7" s="49" t="s">
        <v>1</v>
      </c>
      <c r="W7" s="57"/>
      <c r="X7" s="48">
        <v>-7157</v>
      </c>
      <c r="Y7" s="57"/>
      <c r="Z7" s="49">
        <v>-6764</v>
      </c>
    </row>
    <row r="8" spans="1:26" ht="14.1" customHeight="1" x14ac:dyDescent="0.2">
      <c r="A8" s="34" t="s">
        <v>52</v>
      </c>
      <c r="B8" s="52"/>
      <c r="C8" s="52"/>
      <c r="D8" s="48">
        <v>4971</v>
      </c>
      <c r="E8" s="71"/>
      <c r="F8" s="49">
        <v>3585</v>
      </c>
      <c r="G8" s="57"/>
      <c r="H8" s="48">
        <v>4971</v>
      </c>
      <c r="I8" s="57"/>
      <c r="J8" s="49">
        <v>3585</v>
      </c>
      <c r="K8" s="57"/>
      <c r="L8" s="17" t="s">
        <v>1</v>
      </c>
      <c r="M8" s="57"/>
      <c r="N8" s="49" t="s">
        <v>1</v>
      </c>
      <c r="O8" s="57"/>
      <c r="P8" s="17" t="s">
        <v>1</v>
      </c>
      <c r="Q8" s="57"/>
      <c r="R8" s="49" t="s">
        <v>1</v>
      </c>
      <c r="S8" s="57"/>
      <c r="T8" s="17" t="s">
        <v>1</v>
      </c>
      <c r="U8" s="57"/>
      <c r="V8" s="49" t="s">
        <v>1</v>
      </c>
      <c r="W8" s="57"/>
      <c r="X8" s="17" t="s">
        <v>1</v>
      </c>
      <c r="Y8" s="57"/>
      <c r="Z8" s="49" t="s">
        <v>1</v>
      </c>
    </row>
    <row r="9" spans="1:26" ht="14.1" customHeight="1" x14ac:dyDescent="0.2">
      <c r="A9" s="34" t="s">
        <v>51</v>
      </c>
      <c r="B9" s="52"/>
      <c r="C9" s="52"/>
      <c r="D9" s="48">
        <v>1297</v>
      </c>
      <c r="E9" s="71"/>
      <c r="F9" s="96">
        <v>735</v>
      </c>
      <c r="G9" s="57"/>
      <c r="H9" s="48">
        <v>5137</v>
      </c>
      <c r="I9" s="57"/>
      <c r="J9" s="49">
        <v>4711</v>
      </c>
      <c r="K9" s="57"/>
      <c r="L9" s="17" t="s">
        <v>1</v>
      </c>
      <c r="M9" s="57"/>
      <c r="N9" s="49" t="s">
        <v>1</v>
      </c>
      <c r="O9" s="57"/>
      <c r="P9" s="95">
        <v>20</v>
      </c>
      <c r="Q9" s="57"/>
      <c r="R9" s="96">
        <v>20</v>
      </c>
      <c r="S9" s="57"/>
      <c r="T9" s="48">
        <v>6982</v>
      </c>
      <c r="U9" s="57"/>
      <c r="V9" s="49">
        <v>6938</v>
      </c>
      <c r="W9" s="57"/>
      <c r="X9" s="48">
        <v>-10842</v>
      </c>
      <c r="Y9" s="57"/>
      <c r="Z9" s="49">
        <v>-10934</v>
      </c>
    </row>
    <row r="10" spans="1:26" ht="14.1" customHeight="1" x14ac:dyDescent="0.2">
      <c r="A10" s="34" t="s">
        <v>47</v>
      </c>
      <c r="B10" s="52"/>
      <c r="C10" s="52"/>
      <c r="D10" s="48">
        <v>50687</v>
      </c>
      <c r="E10" s="71"/>
      <c r="F10" s="49">
        <v>48025</v>
      </c>
      <c r="G10" s="57"/>
      <c r="H10" s="17" t="s">
        <v>1</v>
      </c>
      <c r="I10" s="57"/>
      <c r="J10" s="49" t="s">
        <v>1</v>
      </c>
      <c r="K10" s="57"/>
      <c r="L10" s="17" t="s">
        <v>1</v>
      </c>
      <c r="M10" s="57"/>
      <c r="N10" s="49" t="s">
        <v>1</v>
      </c>
      <c r="O10" s="57"/>
      <c r="P10" s="48">
        <v>50768</v>
      </c>
      <c r="Q10" s="57"/>
      <c r="R10" s="49">
        <v>48082</v>
      </c>
      <c r="S10" s="57"/>
      <c r="T10" s="17" t="s">
        <v>1</v>
      </c>
      <c r="U10" s="57"/>
      <c r="V10" s="49" t="s">
        <v>1</v>
      </c>
      <c r="W10" s="57"/>
      <c r="X10" s="48">
        <v>-81</v>
      </c>
      <c r="Y10" s="57"/>
      <c r="Z10" s="49">
        <v>-57</v>
      </c>
    </row>
    <row r="11" spans="1:26" ht="14.1" customHeight="1" x14ac:dyDescent="0.2">
      <c r="A11" s="34" t="s">
        <v>46</v>
      </c>
      <c r="B11" s="52"/>
      <c r="C11" s="52"/>
      <c r="D11" s="48">
        <v>1915</v>
      </c>
      <c r="E11" s="71"/>
      <c r="F11" s="49">
        <v>2644</v>
      </c>
      <c r="G11" s="57"/>
      <c r="H11" s="95">
        <v>666</v>
      </c>
      <c r="I11" s="57"/>
      <c r="J11" s="96">
        <v>559</v>
      </c>
      <c r="K11" s="57"/>
      <c r="L11" s="17" t="s">
        <v>1</v>
      </c>
      <c r="M11" s="57"/>
      <c r="N11" s="49" t="s">
        <v>1</v>
      </c>
      <c r="O11" s="57"/>
      <c r="P11" s="95">
        <v>171</v>
      </c>
      <c r="Q11" s="57"/>
      <c r="R11" s="96">
        <v>161</v>
      </c>
      <c r="S11" s="57"/>
      <c r="T11" s="48">
        <v>1088</v>
      </c>
      <c r="U11" s="57"/>
      <c r="V11" s="49">
        <v>1939</v>
      </c>
      <c r="W11" s="57"/>
      <c r="X11" s="48">
        <v>-10</v>
      </c>
      <c r="Y11" s="57"/>
      <c r="Z11" s="49">
        <v>-15</v>
      </c>
    </row>
    <row r="12" spans="1:26" ht="14.1" customHeight="1" x14ac:dyDescent="0.2">
      <c r="A12" s="34" t="s">
        <v>33</v>
      </c>
      <c r="B12" s="52"/>
      <c r="C12" s="52"/>
      <c r="D12" s="48">
        <v>2983</v>
      </c>
      <c r="E12" s="71"/>
      <c r="F12" s="49">
        <v>2459</v>
      </c>
      <c r="G12" s="57"/>
      <c r="H12" s="48">
        <v>3399</v>
      </c>
      <c r="I12" s="57"/>
      <c r="J12" s="49">
        <v>3196</v>
      </c>
      <c r="K12" s="57"/>
      <c r="L12" s="17" t="s">
        <v>1</v>
      </c>
      <c r="M12" s="57"/>
      <c r="N12" s="49" t="s">
        <v>1</v>
      </c>
      <c r="O12" s="57"/>
      <c r="P12" s="95">
        <v>642</v>
      </c>
      <c r="Q12" s="57"/>
      <c r="R12" s="96">
        <v>550</v>
      </c>
      <c r="S12" s="57"/>
      <c r="T12" s="95">
        <v>68</v>
      </c>
      <c r="U12" s="57"/>
      <c r="V12" s="96">
        <v>131</v>
      </c>
      <c r="W12" s="57"/>
      <c r="X12" s="48">
        <v>-1126</v>
      </c>
      <c r="Y12" s="57"/>
      <c r="Z12" s="49">
        <v>-1418</v>
      </c>
    </row>
    <row r="13" spans="1:26" ht="14.1" customHeight="1" x14ac:dyDescent="0.2">
      <c r="A13" s="34" t="s">
        <v>45</v>
      </c>
      <c r="B13" s="52"/>
      <c r="C13" s="52"/>
      <c r="D13" s="48">
        <v>1259</v>
      </c>
      <c r="E13" s="71"/>
      <c r="F13" s="49">
        <v>1216</v>
      </c>
      <c r="G13" s="57"/>
      <c r="H13" s="48">
        <v>1778</v>
      </c>
      <c r="I13" s="57"/>
      <c r="J13" s="49">
        <v>2861</v>
      </c>
      <c r="K13" s="57"/>
      <c r="L13" s="95">
        <v>30</v>
      </c>
      <c r="M13" s="57"/>
      <c r="N13" s="96">
        <v>33</v>
      </c>
      <c r="O13" s="57"/>
      <c r="P13" s="48">
        <v>2925</v>
      </c>
      <c r="Q13" s="57"/>
      <c r="R13" s="49">
        <v>2929</v>
      </c>
      <c r="S13" s="57"/>
      <c r="T13" s="48">
        <v>37998</v>
      </c>
      <c r="U13" s="57"/>
      <c r="V13" s="49">
        <v>41860</v>
      </c>
      <c r="W13" s="57"/>
      <c r="X13" s="48">
        <v>-41472</v>
      </c>
      <c r="Y13" s="57"/>
      <c r="Z13" s="49">
        <v>-46467</v>
      </c>
    </row>
    <row r="14" spans="1:26" ht="14.1" customHeight="1" x14ac:dyDescent="0.2">
      <c r="A14" s="35" t="s">
        <v>50</v>
      </c>
      <c r="B14" s="52"/>
      <c r="C14" s="52"/>
      <c r="D14" s="48">
        <f>SUM(D5:D13)</f>
        <v>140833</v>
      </c>
      <c r="E14" s="71"/>
      <c r="F14" s="50">
        <v>134851</v>
      </c>
      <c r="G14" s="57"/>
      <c r="H14" s="48">
        <f>SUM(H5:H13)</f>
        <v>48562</v>
      </c>
      <c r="I14" s="57"/>
      <c r="J14" s="50">
        <v>48092</v>
      </c>
      <c r="K14" s="57"/>
      <c r="L14" s="48">
        <f>SUM(L5:L13)</f>
        <v>605</v>
      </c>
      <c r="M14" s="57"/>
      <c r="N14" s="97">
        <v>589</v>
      </c>
      <c r="O14" s="57"/>
      <c r="P14" s="48">
        <f>SUM(P5:P13)</f>
        <v>106217</v>
      </c>
      <c r="Q14" s="57"/>
      <c r="R14" s="50">
        <v>100956</v>
      </c>
      <c r="S14" s="57"/>
      <c r="T14" s="48">
        <f>SUM(T5:T13)</f>
        <v>46137</v>
      </c>
      <c r="U14" s="57"/>
      <c r="V14" s="50">
        <v>50869</v>
      </c>
      <c r="W14" s="57"/>
      <c r="X14" s="48">
        <f>SUM(X5:X13)</f>
        <v>-60688</v>
      </c>
      <c r="Y14" s="57"/>
      <c r="Z14" s="50">
        <v>-65655</v>
      </c>
    </row>
    <row r="15" spans="1:26" ht="23.1" customHeight="1" x14ac:dyDescent="0.2">
      <c r="A15" s="34" t="s">
        <v>49</v>
      </c>
      <c r="B15" s="52"/>
      <c r="C15" s="52"/>
      <c r="D15" s="48">
        <v>14812</v>
      </c>
      <c r="E15" s="71"/>
      <c r="F15" s="49">
        <v>14896</v>
      </c>
      <c r="G15" s="57"/>
      <c r="H15" s="48">
        <v>13861</v>
      </c>
      <c r="I15" s="57"/>
      <c r="J15" s="49">
        <v>13391</v>
      </c>
      <c r="K15" s="57"/>
      <c r="L15" s="95">
        <v>555</v>
      </c>
      <c r="M15" s="57"/>
      <c r="N15" s="96">
        <v>687</v>
      </c>
      <c r="O15" s="57"/>
      <c r="P15" s="95">
        <v>396</v>
      </c>
      <c r="Q15" s="57"/>
      <c r="R15" s="96">
        <v>818</v>
      </c>
      <c r="S15" s="57"/>
      <c r="T15" s="17" t="s">
        <v>1</v>
      </c>
      <c r="U15" s="57"/>
      <c r="V15" s="49" t="s">
        <v>1</v>
      </c>
      <c r="W15" s="57"/>
      <c r="X15" s="17" t="s">
        <v>1</v>
      </c>
      <c r="Y15" s="57"/>
      <c r="Z15" s="49" t="s">
        <v>1</v>
      </c>
    </row>
    <row r="16" spans="1:26" ht="14.1" customHeight="1" x14ac:dyDescent="0.2">
      <c r="A16" s="34" t="s">
        <v>48</v>
      </c>
      <c r="B16" s="52"/>
      <c r="C16" s="52"/>
      <c r="D16" s="48">
        <v>2419</v>
      </c>
      <c r="E16" s="71"/>
      <c r="F16" s="49">
        <v>2298</v>
      </c>
      <c r="G16" s="57"/>
      <c r="H16" s="48">
        <v>2162</v>
      </c>
      <c r="I16" s="57"/>
      <c r="J16" s="49">
        <v>1979</v>
      </c>
      <c r="K16" s="57"/>
      <c r="L16" s="95">
        <v>121</v>
      </c>
      <c r="M16" s="57"/>
      <c r="N16" s="96">
        <v>219</v>
      </c>
      <c r="O16" s="57"/>
      <c r="P16" s="95">
        <v>136</v>
      </c>
      <c r="Q16" s="57"/>
      <c r="R16" s="96">
        <v>100</v>
      </c>
      <c r="S16" s="57"/>
      <c r="T16" s="17" t="s">
        <v>1</v>
      </c>
      <c r="U16" s="57"/>
      <c r="V16" s="96" t="s">
        <v>1</v>
      </c>
      <c r="W16" s="57"/>
      <c r="X16" s="17" t="s">
        <v>1</v>
      </c>
      <c r="Y16" s="57"/>
      <c r="Z16" s="49" t="s">
        <v>1</v>
      </c>
    </row>
    <row r="17" spans="1:26" ht="14.1" customHeight="1" x14ac:dyDescent="0.2">
      <c r="A17" s="34" t="s">
        <v>47</v>
      </c>
      <c r="B17" s="52"/>
      <c r="C17" s="52"/>
      <c r="D17" s="48">
        <v>34589</v>
      </c>
      <c r="E17" s="71"/>
      <c r="F17" s="49">
        <v>36252</v>
      </c>
      <c r="G17" s="57"/>
      <c r="H17" s="17" t="s">
        <v>1</v>
      </c>
      <c r="I17" s="57"/>
      <c r="J17" s="49" t="s">
        <v>1</v>
      </c>
      <c r="K17" s="57"/>
      <c r="L17" s="17" t="s">
        <v>1</v>
      </c>
      <c r="M17" s="57"/>
      <c r="N17" s="49" t="s">
        <v>1</v>
      </c>
      <c r="O17" s="57"/>
      <c r="P17" s="48">
        <v>34589</v>
      </c>
      <c r="Q17" s="57"/>
      <c r="R17" s="49">
        <v>36252</v>
      </c>
      <c r="S17" s="57"/>
      <c r="T17" s="17" t="s">
        <v>1</v>
      </c>
      <c r="U17" s="57"/>
      <c r="V17" s="49" t="s">
        <v>1</v>
      </c>
      <c r="W17" s="57"/>
      <c r="X17" s="17" t="s">
        <v>1</v>
      </c>
      <c r="Y17" s="57"/>
      <c r="Z17" s="49" t="s">
        <v>1</v>
      </c>
    </row>
    <row r="18" spans="1:26" ht="14.1" customHeight="1" x14ac:dyDescent="0.2">
      <c r="A18" s="34" t="s">
        <v>46</v>
      </c>
      <c r="B18" s="52"/>
      <c r="C18" s="52"/>
      <c r="D18" s="48">
        <v>5672</v>
      </c>
      <c r="E18" s="71"/>
      <c r="F18" s="49">
        <v>5108</v>
      </c>
      <c r="G18" s="57"/>
      <c r="H18" s="48">
        <v>4628</v>
      </c>
      <c r="I18" s="57"/>
      <c r="J18" s="49">
        <v>4152</v>
      </c>
      <c r="K18" s="57"/>
      <c r="L18" s="17" t="s">
        <v>1</v>
      </c>
      <c r="M18" s="57"/>
      <c r="N18" s="49" t="s">
        <v>1</v>
      </c>
      <c r="O18" s="57"/>
      <c r="P18" s="95">
        <v>672</v>
      </c>
      <c r="Q18" s="57"/>
      <c r="R18" s="96">
        <v>612</v>
      </c>
      <c r="S18" s="57"/>
      <c r="T18" s="95">
        <v>466</v>
      </c>
      <c r="U18" s="57"/>
      <c r="V18" s="96">
        <v>392</v>
      </c>
      <c r="W18" s="57"/>
      <c r="X18" s="48">
        <v>-94</v>
      </c>
      <c r="Y18" s="57"/>
      <c r="Z18" s="49">
        <v>-48</v>
      </c>
    </row>
    <row r="19" spans="1:26" ht="14.1" customHeight="1" x14ac:dyDescent="0.2">
      <c r="A19" s="34" t="s">
        <v>30</v>
      </c>
      <c r="B19" s="52"/>
      <c r="C19" s="52"/>
      <c r="D19" s="95">
        <v>563</v>
      </c>
      <c r="E19" s="71"/>
      <c r="F19" s="96">
        <v>606</v>
      </c>
      <c r="G19" s="57"/>
      <c r="H19" s="95">
        <v>127</v>
      </c>
      <c r="I19" s="57"/>
      <c r="J19" s="96">
        <v>342</v>
      </c>
      <c r="K19" s="57"/>
      <c r="L19" s="17" t="s">
        <v>1</v>
      </c>
      <c r="M19" s="57"/>
      <c r="N19" s="49" t="s">
        <v>1</v>
      </c>
      <c r="O19" s="57"/>
      <c r="P19" s="95">
        <v>72</v>
      </c>
      <c r="Q19" s="57"/>
      <c r="R19" s="96">
        <v>64</v>
      </c>
      <c r="S19" s="57"/>
      <c r="T19" s="95">
        <v>364</v>
      </c>
      <c r="U19" s="57"/>
      <c r="V19" s="96">
        <v>200</v>
      </c>
      <c r="W19" s="57"/>
      <c r="X19" s="17" t="s">
        <v>1</v>
      </c>
      <c r="Y19" s="57"/>
      <c r="Z19" s="49" t="s">
        <v>1</v>
      </c>
    </row>
    <row r="20" spans="1:26" ht="14.1" customHeight="1" x14ac:dyDescent="0.2">
      <c r="A20" s="34" t="s">
        <v>45</v>
      </c>
      <c r="B20" s="52"/>
      <c r="C20" s="52"/>
      <c r="D20" s="48">
        <v>7835</v>
      </c>
      <c r="E20" s="71"/>
      <c r="F20" s="49">
        <v>9110</v>
      </c>
      <c r="G20" s="57"/>
      <c r="H20" s="48">
        <v>33799</v>
      </c>
      <c r="I20" s="57"/>
      <c r="J20" s="49">
        <v>33747</v>
      </c>
      <c r="K20" s="57"/>
      <c r="L20" s="95">
        <v>3</v>
      </c>
      <c r="M20" s="57"/>
      <c r="N20" s="96">
        <v>2</v>
      </c>
      <c r="O20" s="57"/>
      <c r="P20" s="48">
        <v>5311</v>
      </c>
      <c r="Q20" s="57"/>
      <c r="R20" s="49">
        <v>5952</v>
      </c>
      <c r="S20" s="57"/>
      <c r="T20" s="48">
        <v>55134</v>
      </c>
      <c r="U20" s="57"/>
      <c r="V20" s="49">
        <v>52625</v>
      </c>
      <c r="W20" s="57"/>
      <c r="X20" s="48">
        <v>-86412</v>
      </c>
      <c r="Y20" s="57"/>
      <c r="Z20" s="49">
        <v>-83216</v>
      </c>
    </row>
    <row r="21" spans="1:26" ht="14.1" customHeight="1" x14ac:dyDescent="0.2">
      <c r="A21" s="34" t="s">
        <v>44</v>
      </c>
      <c r="B21" s="52"/>
      <c r="C21" s="52"/>
      <c r="D21" s="48">
        <v>17623</v>
      </c>
      <c r="E21" s="71"/>
      <c r="F21" s="49">
        <v>13537</v>
      </c>
      <c r="G21" s="57"/>
      <c r="H21" s="48">
        <v>13731</v>
      </c>
      <c r="I21" s="57"/>
      <c r="J21" s="49">
        <v>9522</v>
      </c>
      <c r="K21" s="57"/>
      <c r="L21" s="95">
        <v>6</v>
      </c>
      <c r="M21" s="57"/>
      <c r="N21" s="96">
        <v>5</v>
      </c>
      <c r="O21" s="57"/>
      <c r="P21" s="48">
        <v>3292</v>
      </c>
      <c r="Q21" s="57"/>
      <c r="R21" s="49">
        <v>2863</v>
      </c>
      <c r="S21" s="57"/>
      <c r="T21" s="95">
        <v>594</v>
      </c>
      <c r="U21" s="57"/>
      <c r="V21" s="49">
        <v>1147</v>
      </c>
      <c r="W21" s="57"/>
      <c r="X21" s="17" t="s">
        <v>1</v>
      </c>
      <c r="Y21" s="57"/>
      <c r="Z21" s="49" t="s">
        <v>1</v>
      </c>
    </row>
    <row r="22" spans="1:26" ht="14.1" customHeight="1" x14ac:dyDescent="0.2">
      <c r="A22" s="35" t="s">
        <v>43</v>
      </c>
      <c r="B22" s="52"/>
      <c r="C22" s="52"/>
      <c r="D22" s="48">
        <f>SUM(D15:D21)</f>
        <v>83513</v>
      </c>
      <c r="E22" s="71"/>
      <c r="F22" s="50">
        <v>81807</v>
      </c>
      <c r="G22" s="57"/>
      <c r="H22" s="48">
        <f>SUM(H15:H21)</f>
        <v>68308</v>
      </c>
      <c r="I22" s="57"/>
      <c r="J22" s="50">
        <v>63133</v>
      </c>
      <c r="K22" s="57"/>
      <c r="L22" s="48">
        <f>SUM(L15:L21)</f>
        <v>685</v>
      </c>
      <c r="M22" s="57"/>
      <c r="N22" s="97">
        <v>913</v>
      </c>
      <c r="O22" s="57"/>
      <c r="P22" s="48">
        <f>SUM(P15:P21)</f>
        <v>44468</v>
      </c>
      <c r="Q22" s="57"/>
      <c r="R22" s="50">
        <v>46661</v>
      </c>
      <c r="S22" s="57"/>
      <c r="T22" s="48">
        <f>SUM(T15:T21)</f>
        <v>56558</v>
      </c>
      <c r="U22" s="57"/>
      <c r="V22" s="50">
        <v>54364</v>
      </c>
      <c r="W22" s="57"/>
      <c r="X22" s="48">
        <f>SUM(X15:X21)</f>
        <v>-86506</v>
      </c>
      <c r="Y22" s="57"/>
      <c r="Z22" s="50">
        <v>-83264</v>
      </c>
    </row>
    <row r="23" spans="1:26" ht="18.75" customHeight="1" x14ac:dyDescent="0.2">
      <c r="A23" s="35" t="s">
        <v>25</v>
      </c>
      <c r="D23" s="17">
        <f>D22+D14</f>
        <v>224346</v>
      </c>
      <c r="E23" s="92"/>
      <c r="F23" s="19">
        <v>216658</v>
      </c>
      <c r="G23" s="11"/>
      <c r="H23" s="17">
        <f>H22+H14</f>
        <v>116870</v>
      </c>
      <c r="I23" s="11"/>
      <c r="J23" s="19">
        <v>111225</v>
      </c>
      <c r="K23" s="11"/>
      <c r="L23" s="17">
        <f>L22+L14</f>
        <v>1290</v>
      </c>
      <c r="M23" s="11"/>
      <c r="N23" s="19">
        <v>1502</v>
      </c>
      <c r="O23" s="11"/>
      <c r="P23" s="17">
        <f>P22+P14</f>
        <v>150685</v>
      </c>
      <c r="Q23" s="11"/>
      <c r="R23" s="19">
        <v>147617</v>
      </c>
      <c r="S23" s="11"/>
      <c r="T23" s="17">
        <f>T22+T14</f>
        <v>102695</v>
      </c>
      <c r="U23" s="11"/>
      <c r="V23" s="19">
        <v>105233</v>
      </c>
      <c r="W23" s="11"/>
      <c r="X23" s="17">
        <f>X22+X14</f>
        <v>-147194</v>
      </c>
      <c r="Y23" s="11"/>
      <c r="Z23" s="19">
        <v>-148919</v>
      </c>
    </row>
    <row r="24" spans="1:26" s="55" customFormat="1" ht="27" customHeight="1" x14ac:dyDescent="0.2">
      <c r="A24" s="33"/>
      <c r="B24" s="63"/>
      <c r="C24" s="63"/>
      <c r="D24" s="62"/>
      <c r="E24" s="63"/>
      <c r="F24" s="64"/>
      <c r="G24" s="63"/>
      <c r="H24" s="62"/>
      <c r="I24" s="53"/>
      <c r="J24" s="30"/>
      <c r="K24" s="53"/>
      <c r="L24" s="29"/>
      <c r="M24" s="53"/>
      <c r="N24" s="30"/>
      <c r="O24" s="53"/>
      <c r="P24" s="29"/>
      <c r="Q24" s="53"/>
      <c r="R24" s="30"/>
      <c r="S24" s="53"/>
      <c r="T24" s="29"/>
      <c r="U24" s="53"/>
      <c r="V24" s="30"/>
      <c r="W24" s="53"/>
      <c r="X24" s="29"/>
      <c r="Z24" s="56"/>
    </row>
    <row r="25" spans="1:26" x14ac:dyDescent="0.2">
      <c r="A25" s="61"/>
      <c r="B25" s="77"/>
      <c r="C25" s="77"/>
      <c r="D25" s="78"/>
      <c r="E25" s="77"/>
      <c r="F25" s="79"/>
      <c r="G25" s="77"/>
      <c r="H25" s="78"/>
    </row>
    <row r="26" spans="1:26" ht="12.75" customHeight="1" x14ac:dyDescent="0.2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</row>
    <row r="27" spans="1:26" x14ac:dyDescent="0.2">
      <c r="A27" s="137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</row>
  </sheetData>
  <mergeCells count="7">
    <mergeCell ref="A26:L27"/>
    <mergeCell ref="X2:Z2"/>
    <mergeCell ref="D2:G2"/>
    <mergeCell ref="H2:J2"/>
    <mergeCell ref="L2:N2"/>
    <mergeCell ref="P2:R2"/>
    <mergeCell ref="T2:V2"/>
  </mergeCells>
  <pageMargins left="0.70000000000000007" right="0.70000000000000007" top="0.75000000000000011" bottom="0.75000000000000011" header="0.30000000000000004" footer="0.30000000000000004"/>
  <pageSetup paperSize="8" scale="69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28"/>
  <sheetViews>
    <sheetView showGridLines="0" workbookViewId="0">
      <selection activeCell="AC15" sqref="AC15"/>
    </sheetView>
  </sheetViews>
  <sheetFormatPr baseColWidth="10" defaultColWidth="9" defaultRowHeight="12.75" x14ac:dyDescent="0.2"/>
  <cols>
    <col min="1" max="1" width="70.33203125" style="81" customWidth="1"/>
    <col min="2" max="3" width="1.33203125" style="80" customWidth="1"/>
    <col min="4" max="4" width="12.33203125" style="82" customWidth="1"/>
    <col min="5" max="5" width="1.33203125" style="80" customWidth="1"/>
    <col min="6" max="6" width="12.33203125" style="81" customWidth="1"/>
    <col min="7" max="7" width="1.33203125" style="80" customWidth="1"/>
    <col min="8" max="8" width="12.33203125" style="82" customWidth="1"/>
    <col min="9" max="9" width="1.33203125" style="80" customWidth="1"/>
    <col min="10" max="10" width="12.33203125" style="81" customWidth="1"/>
    <col min="11" max="11" width="1.33203125" style="80" customWidth="1"/>
    <col min="12" max="12" width="12.33203125" style="82" customWidth="1"/>
    <col min="13" max="13" width="1.33203125" style="80" customWidth="1"/>
    <col min="14" max="14" width="12.33203125" style="81" customWidth="1"/>
    <col min="15" max="15" width="1.33203125" style="80" customWidth="1"/>
    <col min="16" max="16" width="12.33203125" style="82" customWidth="1"/>
    <col min="17" max="17" width="1.33203125" style="80" customWidth="1"/>
    <col min="18" max="18" width="12.33203125" style="81" customWidth="1"/>
    <col min="19" max="19" width="1.33203125" style="80" customWidth="1"/>
    <col min="20" max="20" width="12.33203125" style="82" customWidth="1"/>
    <col min="21" max="21" width="1.33203125" style="80" customWidth="1"/>
    <col min="22" max="22" width="12.33203125" style="81" customWidth="1"/>
    <col min="23" max="23" width="1.33203125" style="80" customWidth="1"/>
    <col min="24" max="24" width="12.33203125" style="82" customWidth="1"/>
    <col min="25" max="25" width="1.33203125" style="80" customWidth="1"/>
    <col min="26" max="26" width="12.33203125" style="81" customWidth="1"/>
    <col min="27" max="16384" width="9" style="80"/>
  </cols>
  <sheetData>
    <row r="1" spans="1:26" s="66" customFormat="1" ht="26.1" customHeight="1" x14ac:dyDescent="0.2">
      <c r="A1" s="113" t="s">
        <v>87</v>
      </c>
      <c r="D1" s="67"/>
      <c r="F1" s="56"/>
      <c r="H1" s="67"/>
      <c r="J1" s="56"/>
      <c r="L1" s="67"/>
      <c r="N1" s="56"/>
      <c r="P1" s="67"/>
      <c r="R1" s="56"/>
      <c r="T1" s="67"/>
      <c r="V1" s="56"/>
      <c r="X1" s="67"/>
      <c r="Z1" s="56"/>
    </row>
    <row r="2" spans="1:26" s="115" customFormat="1" ht="42.95" customHeight="1" x14ac:dyDescent="0.2">
      <c r="A2" s="44"/>
      <c r="B2" s="42"/>
      <c r="C2" s="42"/>
      <c r="D2" s="134" t="s">
        <v>0</v>
      </c>
      <c r="E2" s="134"/>
      <c r="F2" s="134"/>
      <c r="G2" s="134"/>
      <c r="H2" s="134" t="s">
        <v>21</v>
      </c>
      <c r="I2" s="134"/>
      <c r="J2" s="134"/>
      <c r="K2" s="123"/>
      <c r="L2" s="134" t="s">
        <v>22</v>
      </c>
      <c r="M2" s="134"/>
      <c r="N2" s="134"/>
      <c r="O2" s="123"/>
      <c r="P2" s="134" t="s">
        <v>23</v>
      </c>
      <c r="Q2" s="134"/>
      <c r="R2" s="134"/>
      <c r="S2" s="123"/>
      <c r="T2" s="134" t="s">
        <v>24</v>
      </c>
      <c r="U2" s="134"/>
      <c r="V2" s="134"/>
      <c r="W2" s="123"/>
      <c r="X2" s="134" t="s">
        <v>90</v>
      </c>
      <c r="Y2" s="134"/>
      <c r="Z2" s="134"/>
    </row>
    <row r="3" spans="1:26" s="115" customFormat="1" ht="14.1" customHeight="1" thickBot="1" x14ac:dyDescent="0.25">
      <c r="A3" s="41" t="s">
        <v>19</v>
      </c>
      <c r="B3" s="39"/>
      <c r="C3" s="39"/>
      <c r="D3" s="130">
        <v>44469</v>
      </c>
      <c r="E3" s="99"/>
      <c r="F3" s="8" t="s">
        <v>70</v>
      </c>
      <c r="G3" s="65"/>
      <c r="H3" s="130">
        <v>44469</v>
      </c>
      <c r="I3" s="99"/>
      <c r="J3" s="8" t="s">
        <v>70</v>
      </c>
      <c r="K3" s="39"/>
      <c r="L3" s="130">
        <v>44469</v>
      </c>
      <c r="M3" s="99"/>
      <c r="N3" s="8" t="s">
        <v>70</v>
      </c>
      <c r="O3" s="39"/>
      <c r="P3" s="130">
        <v>44469</v>
      </c>
      <c r="Q3" s="99"/>
      <c r="R3" s="8" t="s">
        <v>70</v>
      </c>
      <c r="S3" s="39"/>
      <c r="T3" s="130">
        <v>44469</v>
      </c>
      <c r="U3" s="99"/>
      <c r="V3" s="8" t="s">
        <v>70</v>
      </c>
      <c r="W3" s="39"/>
      <c r="X3" s="130">
        <v>44469</v>
      </c>
      <c r="Y3" s="99"/>
      <c r="Z3" s="8" t="s">
        <v>70</v>
      </c>
    </row>
    <row r="4" spans="1:26" ht="23.1" customHeight="1" thickTop="1" x14ac:dyDescent="0.2">
      <c r="A4" s="35" t="s">
        <v>42</v>
      </c>
      <c r="B4" s="52"/>
      <c r="C4" s="52"/>
      <c r="D4" s="54"/>
      <c r="E4" s="70"/>
      <c r="F4" s="34"/>
      <c r="G4" s="52"/>
      <c r="H4" s="54"/>
      <c r="I4" s="52"/>
      <c r="J4" s="34"/>
      <c r="K4" s="52"/>
      <c r="L4" s="54"/>
      <c r="M4" s="52"/>
      <c r="N4" s="34"/>
      <c r="O4" s="52"/>
      <c r="P4" s="54"/>
      <c r="Q4" s="52"/>
      <c r="R4" s="34"/>
      <c r="S4" s="52"/>
      <c r="T4" s="54"/>
      <c r="U4" s="52"/>
      <c r="V4" s="34"/>
      <c r="W4" s="52"/>
      <c r="X4" s="54"/>
      <c r="Y4" s="52"/>
      <c r="Z4" s="34"/>
    </row>
    <row r="5" spans="1:26" ht="14.1" customHeight="1" x14ac:dyDescent="0.2">
      <c r="A5" s="34" t="s">
        <v>41</v>
      </c>
      <c r="B5" s="52"/>
      <c r="C5" s="52"/>
      <c r="D5" s="95">
        <v>660</v>
      </c>
      <c r="E5" s="71"/>
      <c r="F5" s="96">
        <v>660</v>
      </c>
      <c r="G5" s="57"/>
      <c r="H5" s="17" t="s">
        <v>1</v>
      </c>
      <c r="I5" s="57"/>
      <c r="J5" s="50" t="s">
        <v>1</v>
      </c>
      <c r="K5" s="57"/>
      <c r="L5" s="17" t="s">
        <v>1</v>
      </c>
      <c r="M5" s="57"/>
      <c r="N5" s="50" t="s">
        <v>1</v>
      </c>
      <c r="O5" s="57"/>
      <c r="P5" s="17" t="s">
        <v>1</v>
      </c>
      <c r="Q5" s="57"/>
      <c r="R5" s="50" t="s">
        <v>1</v>
      </c>
      <c r="S5" s="57"/>
      <c r="T5" s="17" t="s">
        <v>1</v>
      </c>
      <c r="U5" s="57"/>
      <c r="V5" s="50" t="s">
        <v>1</v>
      </c>
      <c r="W5" s="57"/>
      <c r="X5" s="17" t="s">
        <v>1</v>
      </c>
      <c r="Y5" s="57"/>
      <c r="Z5" s="50" t="s">
        <v>1</v>
      </c>
    </row>
    <row r="6" spans="1:26" ht="14.1" customHeight="1" x14ac:dyDescent="0.2">
      <c r="A6" s="34" t="s">
        <v>40</v>
      </c>
      <c r="B6" s="52"/>
      <c r="C6" s="52"/>
      <c r="D6" s="48">
        <v>2199</v>
      </c>
      <c r="E6" s="71"/>
      <c r="F6" s="49">
        <v>2199</v>
      </c>
      <c r="G6" s="57"/>
      <c r="H6" s="17" t="s">
        <v>1</v>
      </c>
      <c r="I6" s="57"/>
      <c r="J6" s="50" t="s">
        <v>1</v>
      </c>
      <c r="K6" s="57"/>
      <c r="L6" s="17" t="s">
        <v>1</v>
      </c>
      <c r="M6" s="57"/>
      <c r="N6" s="50" t="s">
        <v>1</v>
      </c>
      <c r="O6" s="57"/>
      <c r="P6" s="17" t="s">
        <v>1</v>
      </c>
      <c r="Q6" s="57"/>
      <c r="R6" s="50" t="s">
        <v>1</v>
      </c>
      <c r="S6" s="57"/>
      <c r="T6" s="17" t="s">
        <v>1</v>
      </c>
      <c r="U6" s="57"/>
      <c r="V6" s="50" t="s">
        <v>1</v>
      </c>
      <c r="W6" s="57"/>
      <c r="X6" s="17" t="s">
        <v>1</v>
      </c>
      <c r="Y6" s="57"/>
      <c r="Z6" s="50" t="s">
        <v>1</v>
      </c>
    </row>
    <row r="7" spans="1:26" ht="14.1" customHeight="1" x14ac:dyDescent="0.2">
      <c r="A7" s="34" t="s">
        <v>39</v>
      </c>
      <c r="B7" s="52"/>
      <c r="C7" s="52"/>
      <c r="D7" s="48">
        <v>69390</v>
      </c>
      <c r="E7" s="71"/>
      <c r="F7" s="49">
        <v>59550</v>
      </c>
      <c r="G7" s="57"/>
      <c r="H7" s="17" t="s">
        <v>1</v>
      </c>
      <c r="I7" s="57"/>
      <c r="J7" s="50" t="s">
        <v>1</v>
      </c>
      <c r="K7" s="57"/>
      <c r="L7" s="17" t="s">
        <v>1</v>
      </c>
      <c r="M7" s="57"/>
      <c r="N7" s="50" t="s">
        <v>1</v>
      </c>
      <c r="O7" s="57"/>
      <c r="P7" s="17" t="s">
        <v>1</v>
      </c>
      <c r="Q7" s="57"/>
      <c r="R7" s="50" t="s">
        <v>1</v>
      </c>
      <c r="S7" s="57"/>
      <c r="T7" s="17" t="s">
        <v>1</v>
      </c>
      <c r="U7" s="57"/>
      <c r="V7" s="50" t="s">
        <v>1</v>
      </c>
      <c r="W7" s="57"/>
      <c r="X7" s="17" t="s">
        <v>1</v>
      </c>
      <c r="Y7" s="57"/>
      <c r="Z7" s="50" t="s">
        <v>1</v>
      </c>
    </row>
    <row r="8" spans="1:26" ht="14.1" customHeight="1" x14ac:dyDescent="0.2">
      <c r="A8" s="34" t="s">
        <v>38</v>
      </c>
      <c r="B8" s="52"/>
      <c r="C8" s="52"/>
      <c r="D8" s="48">
        <v>-611</v>
      </c>
      <c r="E8" s="71"/>
      <c r="F8" s="49">
        <v>-1518</v>
      </c>
      <c r="G8" s="57"/>
      <c r="H8" s="17" t="s">
        <v>1</v>
      </c>
      <c r="I8" s="57"/>
      <c r="J8" s="50" t="s">
        <v>1</v>
      </c>
      <c r="K8" s="57"/>
      <c r="L8" s="17" t="s">
        <v>1</v>
      </c>
      <c r="M8" s="57"/>
      <c r="N8" s="50" t="s">
        <v>1</v>
      </c>
      <c r="O8" s="57"/>
      <c r="P8" s="17" t="s">
        <v>1</v>
      </c>
      <c r="Q8" s="57"/>
      <c r="R8" s="50" t="s">
        <v>1</v>
      </c>
      <c r="S8" s="57"/>
      <c r="T8" s="17" t="s">
        <v>1</v>
      </c>
      <c r="U8" s="57"/>
      <c r="V8" s="50" t="s">
        <v>1</v>
      </c>
      <c r="W8" s="57"/>
      <c r="X8" s="17" t="s">
        <v>1</v>
      </c>
      <c r="Y8" s="57"/>
      <c r="Z8" s="50" t="s">
        <v>1</v>
      </c>
    </row>
    <row r="9" spans="1:26" ht="14.1" customHeight="1" x14ac:dyDescent="0.2">
      <c r="A9" s="35" t="s">
        <v>37</v>
      </c>
      <c r="B9" s="52"/>
      <c r="C9" s="52"/>
      <c r="D9" s="48">
        <f>SUM(D5:D8)</f>
        <v>71638</v>
      </c>
      <c r="E9" s="71"/>
      <c r="F9" s="50">
        <v>60891</v>
      </c>
      <c r="G9" s="57"/>
      <c r="H9" s="17" t="s">
        <v>1</v>
      </c>
      <c r="I9" s="57"/>
      <c r="J9" s="50" t="s">
        <v>1</v>
      </c>
      <c r="K9" s="57"/>
      <c r="L9" s="17" t="s">
        <v>1</v>
      </c>
      <c r="M9" s="57"/>
      <c r="N9" s="50" t="s">
        <v>1</v>
      </c>
      <c r="O9" s="57"/>
      <c r="P9" s="17" t="s">
        <v>1</v>
      </c>
      <c r="Q9" s="57"/>
      <c r="R9" s="50" t="s">
        <v>1</v>
      </c>
      <c r="S9" s="57"/>
      <c r="T9" s="17" t="s">
        <v>1</v>
      </c>
      <c r="U9" s="57"/>
      <c r="V9" s="50" t="s">
        <v>1</v>
      </c>
      <c r="W9" s="57"/>
      <c r="X9" s="17" t="s">
        <v>1</v>
      </c>
      <c r="Y9" s="57"/>
      <c r="Z9" s="50" t="s">
        <v>1</v>
      </c>
    </row>
    <row r="10" spans="1:26" ht="23.1" customHeight="1" x14ac:dyDescent="0.2">
      <c r="A10" s="34" t="s">
        <v>36</v>
      </c>
      <c r="B10" s="52"/>
      <c r="C10" s="52"/>
      <c r="D10" s="95">
        <v>714</v>
      </c>
      <c r="E10" s="71"/>
      <c r="F10" s="96">
        <v>629</v>
      </c>
      <c r="G10" s="57"/>
      <c r="H10" s="17" t="s">
        <v>1</v>
      </c>
      <c r="I10" s="57"/>
      <c r="J10" s="60"/>
      <c r="K10" s="57"/>
      <c r="L10" s="17" t="s">
        <v>1</v>
      </c>
      <c r="M10" s="57"/>
      <c r="N10" s="60"/>
      <c r="O10" s="57"/>
      <c r="P10" s="17" t="s">
        <v>1</v>
      </c>
      <c r="Q10" s="57"/>
      <c r="R10" s="60"/>
      <c r="S10" s="57"/>
      <c r="T10" s="17" t="s">
        <v>1</v>
      </c>
      <c r="U10" s="57"/>
      <c r="V10" s="60"/>
      <c r="W10" s="57"/>
      <c r="X10" s="17" t="s">
        <v>1</v>
      </c>
      <c r="Y10" s="57"/>
      <c r="Z10" s="60"/>
    </row>
    <row r="11" spans="1:26" ht="14.1" customHeight="1" x14ac:dyDescent="0.2">
      <c r="A11" s="35" t="s">
        <v>35</v>
      </c>
      <c r="B11" s="52"/>
      <c r="C11" s="52"/>
      <c r="D11" s="48">
        <v>72352</v>
      </c>
      <c r="E11" s="71"/>
      <c r="F11" s="50">
        <v>61520</v>
      </c>
      <c r="G11" s="57"/>
      <c r="H11" s="48">
        <v>47631</v>
      </c>
      <c r="I11" s="57"/>
      <c r="J11" s="50">
        <v>41117</v>
      </c>
      <c r="K11" s="57"/>
      <c r="L11" s="17" t="s">
        <v>1</v>
      </c>
      <c r="M11" s="57"/>
      <c r="N11" s="50" t="s">
        <v>1</v>
      </c>
      <c r="O11" s="57"/>
      <c r="P11" s="48">
        <v>17208</v>
      </c>
      <c r="Q11" s="57"/>
      <c r="R11" s="50">
        <v>15555</v>
      </c>
      <c r="S11" s="57"/>
      <c r="T11" s="48">
        <v>24191</v>
      </c>
      <c r="U11" s="57"/>
      <c r="V11" s="50">
        <v>21389</v>
      </c>
      <c r="W11" s="57"/>
      <c r="X11" s="48">
        <v>-16678</v>
      </c>
      <c r="Y11" s="57"/>
      <c r="Z11" s="50">
        <v>-16541</v>
      </c>
    </row>
    <row r="12" spans="1:26" ht="23.1" customHeight="1" x14ac:dyDescent="0.2">
      <c r="A12" s="34" t="s">
        <v>34</v>
      </c>
      <c r="B12" s="52"/>
      <c r="C12" s="52"/>
      <c r="D12" s="48">
        <v>2029</v>
      </c>
      <c r="E12" s="71"/>
      <c r="F12" s="49">
        <v>3693</v>
      </c>
      <c r="G12" s="57"/>
      <c r="H12" s="48">
        <v>1811</v>
      </c>
      <c r="I12" s="57"/>
      <c r="J12" s="49">
        <v>3197</v>
      </c>
      <c r="K12" s="57"/>
      <c r="L12" s="95">
        <v>48</v>
      </c>
      <c r="M12" s="57"/>
      <c r="N12" s="96">
        <v>109</v>
      </c>
      <c r="O12" s="57"/>
      <c r="P12" s="95">
        <v>47</v>
      </c>
      <c r="Q12" s="57"/>
      <c r="R12" s="96">
        <v>49</v>
      </c>
      <c r="S12" s="57"/>
      <c r="T12" s="95">
        <v>123</v>
      </c>
      <c r="U12" s="57"/>
      <c r="V12" s="96">
        <v>338</v>
      </c>
      <c r="W12" s="57"/>
      <c r="X12" s="17" t="s">
        <v>1</v>
      </c>
      <c r="Y12" s="57"/>
      <c r="Z12" s="49" t="s">
        <v>1</v>
      </c>
    </row>
    <row r="13" spans="1:26" ht="14.1" customHeight="1" x14ac:dyDescent="0.2">
      <c r="A13" s="34" t="s">
        <v>31</v>
      </c>
      <c r="B13" s="52"/>
      <c r="C13" s="52"/>
      <c r="D13" s="48">
        <v>7154</v>
      </c>
      <c r="E13" s="71"/>
      <c r="F13" s="49">
        <v>6488</v>
      </c>
      <c r="G13" s="57"/>
      <c r="H13" s="48">
        <v>6926</v>
      </c>
      <c r="I13" s="57"/>
      <c r="J13" s="49">
        <v>6268</v>
      </c>
      <c r="K13" s="57"/>
      <c r="L13" s="95">
        <v>90</v>
      </c>
      <c r="M13" s="57"/>
      <c r="N13" s="96">
        <v>74</v>
      </c>
      <c r="O13" s="57"/>
      <c r="P13" s="95">
        <v>138</v>
      </c>
      <c r="Q13" s="57"/>
      <c r="R13" s="96">
        <v>146</v>
      </c>
      <c r="S13" s="57"/>
      <c r="T13" s="17" t="s">
        <v>1</v>
      </c>
      <c r="U13" s="57"/>
      <c r="V13" s="49" t="s">
        <v>1</v>
      </c>
      <c r="W13" s="57"/>
      <c r="X13" s="17" t="s">
        <v>1</v>
      </c>
      <c r="Y13" s="57"/>
      <c r="Z13" s="49" t="s">
        <v>1</v>
      </c>
    </row>
    <row r="14" spans="1:26" ht="14.1" customHeight="1" x14ac:dyDescent="0.2">
      <c r="A14" s="34" t="s">
        <v>33</v>
      </c>
      <c r="B14" s="52"/>
      <c r="C14" s="52"/>
      <c r="D14" s="48">
        <v>1756</v>
      </c>
      <c r="E14" s="71"/>
      <c r="F14" s="96">
        <v>509</v>
      </c>
      <c r="G14" s="57"/>
      <c r="H14" s="48">
        <v>1985</v>
      </c>
      <c r="I14" s="57"/>
      <c r="J14" s="96">
        <v>697</v>
      </c>
      <c r="K14" s="57"/>
      <c r="L14" s="17" t="s">
        <v>1</v>
      </c>
      <c r="M14" s="57"/>
      <c r="N14" s="49" t="s">
        <v>1</v>
      </c>
      <c r="O14" s="57"/>
      <c r="P14" s="48">
        <v>2495</v>
      </c>
      <c r="Q14" s="57"/>
      <c r="R14" s="49">
        <v>2812</v>
      </c>
      <c r="S14" s="57"/>
      <c r="T14" s="95">
        <v>78</v>
      </c>
      <c r="U14" s="57"/>
      <c r="V14" s="96">
        <v>78</v>
      </c>
      <c r="W14" s="57"/>
      <c r="X14" s="48">
        <v>-2802</v>
      </c>
      <c r="Y14" s="57"/>
      <c r="Z14" s="49">
        <v>-3078</v>
      </c>
    </row>
    <row r="15" spans="1:26" ht="14.1" customHeight="1" x14ac:dyDescent="0.2">
      <c r="A15" s="34" t="s">
        <v>29</v>
      </c>
      <c r="B15" s="52"/>
      <c r="C15" s="52"/>
      <c r="D15" s="48">
        <v>61573</v>
      </c>
      <c r="E15" s="71"/>
      <c r="F15" s="49">
        <v>67390</v>
      </c>
      <c r="G15" s="57"/>
      <c r="H15" s="48">
        <v>2126</v>
      </c>
      <c r="I15" s="57"/>
      <c r="J15" s="49">
        <v>2087</v>
      </c>
      <c r="K15" s="57"/>
      <c r="L15" s="17" t="s">
        <v>1</v>
      </c>
      <c r="M15" s="57"/>
      <c r="N15" s="49" t="s">
        <v>1</v>
      </c>
      <c r="O15" s="57"/>
      <c r="P15" s="48">
        <v>17641</v>
      </c>
      <c r="Q15" s="57"/>
      <c r="R15" s="49">
        <v>17730</v>
      </c>
      <c r="S15" s="57"/>
      <c r="T15" s="48">
        <v>41816</v>
      </c>
      <c r="U15" s="57"/>
      <c r="V15" s="49">
        <v>47588</v>
      </c>
      <c r="W15" s="57"/>
      <c r="X15" s="48">
        <v>-10</v>
      </c>
      <c r="Y15" s="57"/>
      <c r="Z15" s="49">
        <v>-15</v>
      </c>
    </row>
    <row r="16" spans="1:26" ht="14.1" customHeight="1" x14ac:dyDescent="0.2">
      <c r="A16" s="34" t="s">
        <v>27</v>
      </c>
      <c r="B16" s="52"/>
      <c r="C16" s="52"/>
      <c r="D16" s="48">
        <v>5631</v>
      </c>
      <c r="E16" s="71"/>
      <c r="F16" s="49">
        <v>5095</v>
      </c>
      <c r="G16" s="57"/>
      <c r="H16" s="48">
        <v>7227</v>
      </c>
      <c r="I16" s="57"/>
      <c r="J16" s="49">
        <v>7270</v>
      </c>
      <c r="K16" s="57"/>
      <c r="L16" s="95">
        <v>467</v>
      </c>
      <c r="M16" s="57"/>
      <c r="N16" s="96">
        <v>522</v>
      </c>
      <c r="O16" s="57"/>
      <c r="P16" s="48">
        <v>38635</v>
      </c>
      <c r="Q16" s="57"/>
      <c r="R16" s="49">
        <v>42506</v>
      </c>
      <c r="S16" s="57"/>
      <c r="T16" s="48">
        <v>509</v>
      </c>
      <c r="U16" s="57"/>
      <c r="V16" s="49">
        <v>1011</v>
      </c>
      <c r="W16" s="57"/>
      <c r="X16" s="48">
        <v>-41207</v>
      </c>
      <c r="Y16" s="57"/>
      <c r="Z16" s="49">
        <v>-46214</v>
      </c>
    </row>
    <row r="17" spans="1:26" ht="14.1" customHeight="1" x14ac:dyDescent="0.2">
      <c r="A17" s="35" t="s">
        <v>32</v>
      </c>
      <c r="B17" s="52"/>
      <c r="C17" s="52"/>
      <c r="D17" s="48">
        <f>SUM(D12:D16)</f>
        <v>78143</v>
      </c>
      <c r="E17" s="71"/>
      <c r="F17" s="50">
        <v>83175</v>
      </c>
      <c r="G17" s="57"/>
      <c r="H17" s="48">
        <f>SUM(H12:H16)</f>
        <v>20075</v>
      </c>
      <c r="I17" s="57"/>
      <c r="J17" s="50">
        <v>19519</v>
      </c>
      <c r="K17" s="57"/>
      <c r="L17" s="48">
        <f>SUM(L12:L16)</f>
        <v>605</v>
      </c>
      <c r="M17" s="57"/>
      <c r="N17" s="97">
        <v>705</v>
      </c>
      <c r="O17" s="57"/>
      <c r="P17" s="48">
        <f>SUM(P12:P16)</f>
        <v>58956</v>
      </c>
      <c r="Q17" s="57"/>
      <c r="R17" s="50">
        <v>63243</v>
      </c>
      <c r="S17" s="57"/>
      <c r="T17" s="48">
        <f>SUM(T12:T16)</f>
        <v>42526</v>
      </c>
      <c r="U17" s="57"/>
      <c r="V17" s="50">
        <v>49015</v>
      </c>
      <c r="W17" s="57"/>
      <c r="X17" s="48">
        <f>SUM(X12:X16)</f>
        <v>-44019</v>
      </c>
      <c r="Y17" s="57"/>
      <c r="Z17" s="50">
        <v>-49307</v>
      </c>
    </row>
    <row r="18" spans="1:26" ht="23.1" customHeight="1" x14ac:dyDescent="0.2">
      <c r="A18" s="34" t="s">
        <v>31</v>
      </c>
      <c r="B18" s="52"/>
      <c r="C18" s="52"/>
      <c r="D18" s="48">
        <v>6043</v>
      </c>
      <c r="E18" s="71"/>
      <c r="F18" s="49">
        <v>7494</v>
      </c>
      <c r="G18" s="57"/>
      <c r="H18" s="48">
        <v>5509</v>
      </c>
      <c r="I18" s="57"/>
      <c r="J18" s="49">
        <v>6960</v>
      </c>
      <c r="K18" s="57"/>
      <c r="L18" s="95">
        <v>109</v>
      </c>
      <c r="M18" s="57"/>
      <c r="N18" s="96">
        <v>100</v>
      </c>
      <c r="O18" s="57"/>
      <c r="P18" s="95">
        <v>408</v>
      </c>
      <c r="Q18" s="57"/>
      <c r="R18" s="96">
        <v>388</v>
      </c>
      <c r="S18" s="57"/>
      <c r="T18" s="95">
        <v>17</v>
      </c>
      <c r="U18" s="57"/>
      <c r="V18" s="96">
        <v>46</v>
      </c>
      <c r="W18" s="57"/>
      <c r="X18" s="17" t="s">
        <v>1</v>
      </c>
      <c r="Y18" s="57"/>
      <c r="Z18" s="49" t="s">
        <v>1</v>
      </c>
    </row>
    <row r="19" spans="1:26" ht="14.1" customHeight="1" x14ac:dyDescent="0.2">
      <c r="A19" s="34" t="s">
        <v>30</v>
      </c>
      <c r="B19" s="52"/>
      <c r="C19" s="52"/>
      <c r="D19" s="48">
        <v>978</v>
      </c>
      <c r="E19" s="71"/>
      <c r="F19" s="96">
        <v>747</v>
      </c>
      <c r="G19" s="57"/>
      <c r="H19" s="95">
        <v>646</v>
      </c>
      <c r="I19" s="57"/>
      <c r="J19" s="96">
        <v>537</v>
      </c>
      <c r="K19" s="57"/>
      <c r="L19" s="17" t="s">
        <v>1</v>
      </c>
      <c r="M19" s="57"/>
      <c r="N19" s="49" t="s">
        <v>1</v>
      </c>
      <c r="O19" s="57"/>
      <c r="P19" s="95">
        <v>256</v>
      </c>
      <c r="Q19" s="57"/>
      <c r="R19" s="96">
        <v>192</v>
      </c>
      <c r="S19" s="57"/>
      <c r="T19" s="95">
        <v>76</v>
      </c>
      <c r="U19" s="57"/>
      <c r="V19" s="96">
        <v>18</v>
      </c>
      <c r="W19" s="57"/>
      <c r="X19" s="17" t="s">
        <v>1</v>
      </c>
      <c r="Y19" s="57"/>
      <c r="Z19" s="49" t="s">
        <v>1</v>
      </c>
    </row>
    <row r="20" spans="1:26" ht="14.1" customHeight="1" x14ac:dyDescent="0.2">
      <c r="A20" s="34" t="s">
        <v>29</v>
      </c>
      <c r="B20" s="52"/>
      <c r="C20" s="52"/>
      <c r="D20" s="48">
        <v>42931</v>
      </c>
      <c r="E20" s="71"/>
      <c r="F20" s="49">
        <v>38986</v>
      </c>
      <c r="G20" s="57"/>
      <c r="H20" s="48">
        <v>1128</v>
      </c>
      <c r="I20" s="57"/>
      <c r="J20" s="96">
        <v>897</v>
      </c>
      <c r="K20" s="57"/>
      <c r="L20" s="17" t="s">
        <v>1</v>
      </c>
      <c r="M20" s="57"/>
      <c r="N20" s="49" t="s">
        <v>1</v>
      </c>
      <c r="O20" s="57"/>
      <c r="P20" s="48">
        <v>26889</v>
      </c>
      <c r="Q20" s="57"/>
      <c r="R20" s="49">
        <v>25178</v>
      </c>
      <c r="S20" s="57"/>
      <c r="T20" s="48">
        <v>15008</v>
      </c>
      <c r="U20" s="57"/>
      <c r="V20" s="49">
        <v>12959</v>
      </c>
      <c r="W20" s="57"/>
      <c r="X20" s="48">
        <v>-94</v>
      </c>
      <c r="Y20" s="57"/>
      <c r="Z20" s="49">
        <v>-48</v>
      </c>
    </row>
    <row r="21" spans="1:26" ht="14.1" customHeight="1" x14ac:dyDescent="0.2">
      <c r="A21" s="34" t="s">
        <v>28</v>
      </c>
      <c r="B21" s="52"/>
      <c r="C21" s="52"/>
      <c r="D21" s="48">
        <v>9606</v>
      </c>
      <c r="E21" s="71"/>
      <c r="F21" s="49">
        <v>8644</v>
      </c>
      <c r="G21" s="57"/>
      <c r="H21" s="48">
        <v>8281</v>
      </c>
      <c r="I21" s="57"/>
      <c r="J21" s="49">
        <v>7365</v>
      </c>
      <c r="K21" s="57"/>
      <c r="L21" s="95">
        <v>314</v>
      </c>
      <c r="M21" s="57"/>
      <c r="N21" s="96">
        <v>378</v>
      </c>
      <c r="O21" s="57"/>
      <c r="P21" s="95">
        <v>1002</v>
      </c>
      <c r="Q21" s="57"/>
      <c r="R21" s="96">
        <v>892</v>
      </c>
      <c r="S21" s="57"/>
      <c r="T21" s="95">
        <v>9</v>
      </c>
      <c r="U21" s="57"/>
      <c r="V21" s="96">
        <v>9</v>
      </c>
      <c r="W21" s="57"/>
      <c r="X21" s="17" t="s">
        <v>1</v>
      </c>
      <c r="Y21" s="57"/>
      <c r="Z21" s="49" t="s">
        <v>1</v>
      </c>
    </row>
    <row r="22" spans="1:26" ht="14.1" customHeight="1" x14ac:dyDescent="0.2">
      <c r="A22" s="34" t="s">
        <v>27</v>
      </c>
      <c r="B22" s="52"/>
      <c r="C22" s="52"/>
      <c r="D22" s="48">
        <v>14293</v>
      </c>
      <c r="E22" s="71"/>
      <c r="F22" s="49">
        <v>16092</v>
      </c>
      <c r="G22" s="57"/>
      <c r="H22" s="48">
        <v>33600</v>
      </c>
      <c r="I22" s="57"/>
      <c r="J22" s="49">
        <v>34830</v>
      </c>
      <c r="K22" s="57"/>
      <c r="L22" s="95">
        <v>262</v>
      </c>
      <c r="M22" s="57"/>
      <c r="N22" s="96">
        <v>319</v>
      </c>
      <c r="O22" s="57"/>
      <c r="P22" s="48">
        <v>45966</v>
      </c>
      <c r="Q22" s="57"/>
      <c r="R22" s="49">
        <v>42169</v>
      </c>
      <c r="S22" s="57"/>
      <c r="T22" s="48">
        <v>20868</v>
      </c>
      <c r="U22" s="57"/>
      <c r="V22" s="49">
        <v>21797</v>
      </c>
      <c r="W22" s="57"/>
      <c r="X22" s="48">
        <v>-86403</v>
      </c>
      <c r="Y22" s="57"/>
      <c r="Z22" s="49">
        <v>-83023</v>
      </c>
    </row>
    <row r="23" spans="1:26" ht="14.1" customHeight="1" x14ac:dyDescent="0.2">
      <c r="A23" s="35" t="s">
        <v>26</v>
      </c>
      <c r="B23" s="52"/>
      <c r="C23" s="52"/>
      <c r="D23" s="48">
        <f>SUM(D18:D22)</f>
        <v>73851</v>
      </c>
      <c r="E23" s="71"/>
      <c r="F23" s="50">
        <v>71963</v>
      </c>
      <c r="G23" s="57"/>
      <c r="H23" s="48">
        <f>SUM(H18:H22)</f>
        <v>49164</v>
      </c>
      <c r="I23" s="57"/>
      <c r="J23" s="50">
        <v>50589</v>
      </c>
      <c r="K23" s="57"/>
      <c r="L23" s="48">
        <f>SUM(L18:L22)</f>
        <v>685</v>
      </c>
      <c r="M23" s="57"/>
      <c r="N23" s="97">
        <v>797</v>
      </c>
      <c r="O23" s="57"/>
      <c r="P23" s="48">
        <f>SUM(P18:P22)</f>
        <v>74521</v>
      </c>
      <c r="Q23" s="57"/>
      <c r="R23" s="50">
        <v>68819</v>
      </c>
      <c r="S23" s="57"/>
      <c r="T23" s="48">
        <f>SUM(T18:T22)</f>
        <v>35978</v>
      </c>
      <c r="U23" s="57"/>
      <c r="V23" s="50">
        <v>34829</v>
      </c>
      <c r="W23" s="57"/>
      <c r="X23" s="48">
        <f>SUM(X18:X22)</f>
        <v>-86497</v>
      </c>
      <c r="Y23" s="57"/>
      <c r="Z23" s="50">
        <v>-83071</v>
      </c>
    </row>
    <row r="24" spans="1:26" ht="23.1" customHeight="1" x14ac:dyDescent="0.2">
      <c r="A24" s="35" t="s">
        <v>25</v>
      </c>
      <c r="B24" s="52"/>
      <c r="C24" s="52"/>
      <c r="D24" s="48">
        <f>SUM(D23+D17+D11)</f>
        <v>224346</v>
      </c>
      <c r="E24" s="71"/>
      <c r="F24" s="50">
        <v>216658</v>
      </c>
      <c r="G24" s="57"/>
      <c r="H24" s="48">
        <f>SUM(H23+H17+H11)</f>
        <v>116870</v>
      </c>
      <c r="I24" s="57"/>
      <c r="J24" s="50">
        <v>111225</v>
      </c>
      <c r="K24" s="57"/>
      <c r="L24" s="48">
        <v>1290</v>
      </c>
      <c r="M24" s="57"/>
      <c r="N24" s="50">
        <v>1502</v>
      </c>
      <c r="O24" s="57"/>
      <c r="P24" s="48">
        <f>SUM(P23+P17+P11)</f>
        <v>150685</v>
      </c>
      <c r="Q24" s="57"/>
      <c r="R24" s="50">
        <v>147617</v>
      </c>
      <c r="S24" s="57"/>
      <c r="T24" s="48">
        <f>SUM(T23+T17+T11)</f>
        <v>102695</v>
      </c>
      <c r="U24" s="57"/>
      <c r="V24" s="50">
        <v>105233</v>
      </c>
      <c r="W24" s="57"/>
      <c r="X24" s="48">
        <f>SUM(X23+X17+X11)</f>
        <v>-147194</v>
      </c>
      <c r="Y24" s="57"/>
      <c r="Z24" s="50">
        <v>-148919</v>
      </c>
    </row>
    <row r="25" spans="1:26" s="55" customFormat="1" ht="27" customHeight="1" x14ac:dyDescent="0.2">
      <c r="A25" s="33"/>
      <c r="B25" s="63"/>
      <c r="C25" s="63"/>
      <c r="D25" s="62"/>
      <c r="E25" s="63"/>
      <c r="F25" s="64"/>
      <c r="G25" s="63"/>
      <c r="H25" s="62"/>
      <c r="I25" s="53"/>
      <c r="J25" s="30"/>
      <c r="K25" s="53"/>
      <c r="L25" s="29"/>
      <c r="M25" s="53"/>
      <c r="N25" s="30"/>
      <c r="O25" s="53"/>
      <c r="P25" s="29"/>
      <c r="Q25" s="53"/>
      <c r="R25" s="30"/>
      <c r="S25" s="53"/>
      <c r="T25" s="29"/>
      <c r="U25" s="53"/>
      <c r="V25" s="30"/>
      <c r="W25" s="53"/>
      <c r="X25" s="29"/>
      <c r="Z25" s="56"/>
    </row>
    <row r="26" spans="1:26" s="55" customFormat="1" ht="12" customHeight="1" x14ac:dyDescent="0.2">
      <c r="A26" s="61"/>
      <c r="B26" s="77"/>
      <c r="C26" s="77"/>
      <c r="D26" s="78"/>
      <c r="E26" s="77"/>
      <c r="F26" s="79"/>
      <c r="G26" s="77"/>
      <c r="H26" s="78"/>
      <c r="J26" s="56"/>
      <c r="L26" s="67"/>
      <c r="N26" s="56"/>
      <c r="P26" s="67"/>
      <c r="R26" s="56"/>
      <c r="T26" s="67"/>
      <c r="V26" s="56"/>
      <c r="X26" s="67"/>
      <c r="Z26" s="56"/>
    </row>
    <row r="27" spans="1:26" ht="24.95" customHeight="1" x14ac:dyDescent="0.2">
      <c r="A27" s="137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</row>
    <row r="28" spans="1:26" x14ac:dyDescent="0.2">
      <c r="A28" s="61"/>
    </row>
  </sheetData>
  <mergeCells count="7">
    <mergeCell ref="A27:N27"/>
    <mergeCell ref="X2:Z2"/>
    <mergeCell ref="D2:G2"/>
    <mergeCell ref="H2:J2"/>
    <mergeCell ref="L2:N2"/>
    <mergeCell ref="P2:R2"/>
    <mergeCell ref="T2:V2"/>
  </mergeCells>
  <pageMargins left="0.70000000000000007" right="0.70000000000000007" top="0.75000000000000011" bottom="0.75000000000000011" header="0.30000000000000004" footer="0.30000000000000004"/>
  <pageSetup paperSize="8" scale="69" orientation="landscape" horizontalDpi="4294967292" verticalDpi="4294967292" r:id="rId1"/>
  <ignoredErrors>
    <ignoredError sqref="D17 H17 P1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1"/>
  <sheetViews>
    <sheetView showGridLines="0" zoomScaleNormal="100" zoomScalePageLayoutView="120" workbookViewId="0">
      <selection sqref="A1:M1"/>
    </sheetView>
  </sheetViews>
  <sheetFormatPr baseColWidth="10" defaultColWidth="9" defaultRowHeight="12.75" x14ac:dyDescent="0.2"/>
  <cols>
    <col min="1" max="1" width="102" style="56" customWidth="1"/>
    <col min="2" max="2" width="1.33203125" style="66" customWidth="1"/>
    <col min="3" max="3" width="12.33203125" style="67" customWidth="1"/>
    <col min="4" max="4" width="1.33203125" style="66" customWidth="1"/>
    <col min="5" max="5" width="12.33203125" style="56" customWidth="1"/>
    <col min="6" max="6" width="1.33203125" style="66" customWidth="1"/>
    <col min="7" max="7" width="12.33203125" style="67" customWidth="1"/>
    <col min="8" max="8" width="1.33203125" style="66" customWidth="1"/>
    <col min="9" max="9" width="12.33203125" style="56" customWidth="1"/>
    <col min="10" max="10" width="1.33203125" style="66" customWidth="1"/>
    <col min="11" max="11" width="12.33203125" style="67" customWidth="1"/>
    <col min="12" max="12" width="1.33203125" style="66" customWidth="1"/>
    <col min="13" max="13" width="12.33203125" style="56" customWidth="1"/>
    <col min="14" max="16384" width="9" style="66"/>
  </cols>
  <sheetData>
    <row r="1" spans="1:14" s="114" customFormat="1" ht="26.1" customHeight="1" x14ac:dyDescent="0.2">
      <c r="A1" s="133" t="s">
        <v>84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spans="1:14" s="115" customFormat="1" ht="42.95" customHeight="1" x14ac:dyDescent="0.2">
      <c r="A2" s="44"/>
      <c r="B2" s="42"/>
      <c r="C2" s="139" t="s">
        <v>0</v>
      </c>
      <c r="D2" s="139"/>
      <c r="E2" s="139"/>
      <c r="F2" s="112"/>
      <c r="G2" s="134" t="s">
        <v>21</v>
      </c>
      <c r="H2" s="134"/>
      <c r="I2" s="134"/>
      <c r="J2" s="112"/>
      <c r="K2" s="134" t="s">
        <v>23</v>
      </c>
      <c r="L2" s="134"/>
      <c r="M2" s="134"/>
    </row>
    <row r="3" spans="1:14" s="115" customFormat="1" ht="14.1" customHeight="1" thickBot="1" x14ac:dyDescent="0.25">
      <c r="A3" s="41" t="s">
        <v>19</v>
      </c>
      <c r="B3" s="39"/>
      <c r="C3" s="100">
        <v>2021</v>
      </c>
      <c r="D3" s="38"/>
      <c r="E3" s="85">
        <v>2020</v>
      </c>
      <c r="F3" s="39"/>
      <c r="G3" s="100">
        <v>2021</v>
      </c>
      <c r="H3" s="38"/>
      <c r="I3" s="85">
        <v>2020</v>
      </c>
      <c r="J3" s="39"/>
      <c r="K3" s="100">
        <v>2021</v>
      </c>
      <c r="L3" s="38"/>
      <c r="M3" s="85">
        <v>2020</v>
      </c>
    </row>
    <row r="4" spans="1:14" s="80" customFormat="1" ht="23.1" customHeight="1" thickTop="1" x14ac:dyDescent="0.2">
      <c r="A4" s="10" t="s">
        <v>71</v>
      </c>
      <c r="B4" s="52"/>
      <c r="C4" s="45">
        <v>13153</v>
      </c>
      <c r="D4" s="57"/>
      <c r="E4" s="47">
        <v>2962</v>
      </c>
      <c r="F4" s="57"/>
      <c r="G4" s="45">
        <v>9656</v>
      </c>
      <c r="H4" s="57"/>
      <c r="I4" s="47">
        <v>767</v>
      </c>
      <c r="J4" s="57"/>
      <c r="K4" s="45">
        <v>2924</v>
      </c>
      <c r="L4" s="57"/>
      <c r="M4" s="47">
        <v>1039</v>
      </c>
    </row>
    <row r="5" spans="1:14" s="116" customFormat="1" ht="14.1" customHeight="1" x14ac:dyDescent="0.2">
      <c r="A5" s="15" t="s">
        <v>69</v>
      </c>
      <c r="B5" s="53"/>
      <c r="C5" s="45">
        <v>4811</v>
      </c>
      <c r="D5" s="58"/>
      <c r="E5" s="47">
        <v>4562</v>
      </c>
      <c r="F5" s="58"/>
      <c r="G5" s="45">
        <v>4695</v>
      </c>
      <c r="H5" s="58"/>
      <c r="I5" s="47">
        <v>4442</v>
      </c>
      <c r="J5" s="58"/>
      <c r="K5" s="94">
        <v>27</v>
      </c>
      <c r="L5" s="58"/>
      <c r="M5" s="46">
        <v>33</v>
      </c>
    </row>
    <row r="6" spans="1:14" s="80" customFormat="1" ht="14.1" customHeight="1" x14ac:dyDescent="0.2">
      <c r="A6" s="15" t="s">
        <v>68</v>
      </c>
      <c r="B6" s="52"/>
      <c r="C6" s="48">
        <v>-1295</v>
      </c>
      <c r="D6" s="57"/>
      <c r="E6" s="96">
        <v>-19</v>
      </c>
      <c r="F6" s="57"/>
      <c r="G6" s="48">
        <v>-1420</v>
      </c>
      <c r="H6" s="57"/>
      <c r="I6" s="96">
        <v>-81</v>
      </c>
      <c r="J6" s="57"/>
      <c r="K6" s="48">
        <v>13</v>
      </c>
      <c r="L6" s="83"/>
      <c r="M6" s="49">
        <v>21</v>
      </c>
    </row>
    <row r="7" spans="1:14" s="80" customFormat="1" ht="14.1" customHeight="1" x14ac:dyDescent="0.2">
      <c r="A7" s="15" t="s">
        <v>67</v>
      </c>
      <c r="B7" s="52"/>
      <c r="C7" s="48">
        <v>488</v>
      </c>
      <c r="D7" s="57"/>
      <c r="E7" s="49">
        <v>5848</v>
      </c>
      <c r="F7" s="57"/>
      <c r="G7" s="17" t="s">
        <v>1</v>
      </c>
      <c r="H7" s="57"/>
      <c r="I7" s="50" t="s">
        <v>1</v>
      </c>
      <c r="J7" s="57"/>
      <c r="K7" s="48">
        <v>217</v>
      </c>
      <c r="L7" s="83"/>
      <c r="M7" s="49">
        <v>6915</v>
      </c>
    </row>
    <row r="8" spans="1:14" s="80" customFormat="1" ht="14.1" customHeight="1" x14ac:dyDescent="0.2">
      <c r="A8" s="15" t="s">
        <v>66</v>
      </c>
      <c r="B8" s="52"/>
      <c r="C8" s="48">
        <v>1382</v>
      </c>
      <c r="D8" s="57"/>
      <c r="E8" s="49">
        <v>-794</v>
      </c>
      <c r="F8" s="57"/>
      <c r="G8" s="95">
        <v>663</v>
      </c>
      <c r="H8" s="57"/>
      <c r="I8" s="49">
        <v>-923</v>
      </c>
      <c r="J8" s="57"/>
      <c r="K8" s="95">
        <v>505</v>
      </c>
      <c r="L8" s="83"/>
      <c r="M8" s="49">
        <v>162</v>
      </c>
    </row>
    <row r="9" spans="1:14" s="80" customFormat="1" ht="14.1" customHeight="1" x14ac:dyDescent="0.2">
      <c r="A9" s="15" t="s">
        <v>62</v>
      </c>
      <c r="B9" s="52"/>
      <c r="C9" s="48">
        <v>-4291</v>
      </c>
      <c r="D9" s="57"/>
      <c r="E9" s="49">
        <v>-2012</v>
      </c>
      <c r="F9" s="57"/>
      <c r="G9" s="48">
        <v>-3407</v>
      </c>
      <c r="H9" s="57"/>
      <c r="I9" s="49">
        <v>-1158</v>
      </c>
      <c r="J9" s="57"/>
      <c r="K9" s="95">
        <v>232</v>
      </c>
      <c r="L9" s="83"/>
      <c r="M9" s="49">
        <v>-1722</v>
      </c>
    </row>
    <row r="10" spans="1:14" s="80" customFormat="1" ht="14.1" customHeight="1" x14ac:dyDescent="0.2">
      <c r="A10" s="18" t="s">
        <v>65</v>
      </c>
      <c r="B10" s="52"/>
      <c r="C10" s="48">
        <v>14248</v>
      </c>
      <c r="D10" s="57"/>
      <c r="E10" s="49">
        <v>10547</v>
      </c>
      <c r="F10" s="57"/>
      <c r="G10" s="48">
        <v>10187</v>
      </c>
      <c r="H10" s="57"/>
      <c r="I10" s="49">
        <v>3047</v>
      </c>
      <c r="J10" s="57"/>
      <c r="K10" s="48">
        <v>3918</v>
      </c>
      <c r="L10" s="83"/>
      <c r="M10" s="49">
        <v>6448</v>
      </c>
    </row>
    <row r="11" spans="1:14" s="80" customFormat="1" ht="14.1" customHeight="1" x14ac:dyDescent="0.2">
      <c r="A11" s="15" t="s">
        <v>64</v>
      </c>
      <c r="B11" s="52"/>
      <c r="C11" s="48">
        <v>-4005</v>
      </c>
      <c r="D11" s="57"/>
      <c r="E11" s="49">
        <v>-3789</v>
      </c>
      <c r="F11" s="57"/>
      <c r="G11" s="48">
        <v>-3890</v>
      </c>
      <c r="H11" s="57"/>
      <c r="I11" s="49">
        <v>-3687</v>
      </c>
      <c r="J11" s="57"/>
      <c r="K11" s="48">
        <v>-5</v>
      </c>
      <c r="L11" s="84"/>
      <c r="M11" s="49">
        <v>-10</v>
      </c>
      <c r="N11" s="76"/>
    </row>
    <row r="12" spans="1:14" s="80" customFormat="1" ht="14.1" customHeight="1" x14ac:dyDescent="0.2">
      <c r="A12" s="15" t="s">
        <v>63</v>
      </c>
      <c r="B12" s="52"/>
      <c r="C12" s="48">
        <v>34</v>
      </c>
      <c r="D12" s="57"/>
      <c r="E12" s="50">
        <v>1320</v>
      </c>
      <c r="F12" s="57"/>
      <c r="G12" s="48">
        <v>28</v>
      </c>
      <c r="H12" s="57"/>
      <c r="I12" s="50">
        <v>1023</v>
      </c>
      <c r="J12" s="57"/>
      <c r="K12" s="17" t="s">
        <v>1</v>
      </c>
      <c r="L12" s="83"/>
      <c r="M12" s="97">
        <v>298</v>
      </c>
    </row>
    <row r="13" spans="1:14" s="80" customFormat="1" ht="13.5" customHeight="1" x14ac:dyDescent="0.2">
      <c r="A13" s="15" t="s">
        <v>62</v>
      </c>
      <c r="B13" s="52"/>
      <c r="C13" s="95">
        <v>14</v>
      </c>
      <c r="D13" s="57"/>
      <c r="E13" s="49">
        <v>1116</v>
      </c>
      <c r="F13" s="57"/>
      <c r="G13" s="95">
        <v>2</v>
      </c>
      <c r="H13" s="57"/>
      <c r="I13" s="49">
        <v>1192</v>
      </c>
      <c r="J13" s="57"/>
      <c r="K13" s="95">
        <v>7</v>
      </c>
      <c r="L13" s="83"/>
      <c r="M13" s="96">
        <v>-1</v>
      </c>
    </row>
    <row r="14" spans="1:14" s="80" customFormat="1" ht="14.1" customHeight="1" x14ac:dyDescent="0.2">
      <c r="A14" s="18" t="s">
        <v>61</v>
      </c>
      <c r="B14" s="52"/>
      <c r="C14" s="48">
        <v>-3957</v>
      </c>
      <c r="D14" s="57"/>
      <c r="E14" s="49">
        <v>-1353</v>
      </c>
      <c r="F14" s="57"/>
      <c r="G14" s="48">
        <v>-3860</v>
      </c>
      <c r="H14" s="57"/>
      <c r="I14" s="49">
        <v>-1472</v>
      </c>
      <c r="J14" s="57"/>
      <c r="K14" s="95">
        <v>2</v>
      </c>
      <c r="L14" s="83"/>
      <c r="M14" s="96">
        <v>287</v>
      </c>
    </row>
    <row r="15" spans="1:14" s="80" customFormat="1" ht="14.1" customHeight="1" x14ac:dyDescent="0.2">
      <c r="A15" s="18" t="s">
        <v>60</v>
      </c>
      <c r="B15" s="52"/>
      <c r="C15" s="48">
        <v>-6044</v>
      </c>
      <c r="D15" s="57"/>
      <c r="E15" s="49">
        <v>-3519</v>
      </c>
      <c r="F15" s="57"/>
      <c r="G15" s="48">
        <v>-2021</v>
      </c>
      <c r="H15" s="57"/>
      <c r="I15" s="49">
        <v>3338</v>
      </c>
      <c r="J15" s="57"/>
      <c r="K15" s="48">
        <v>-3448</v>
      </c>
      <c r="L15" s="83"/>
      <c r="M15" s="49">
        <v>-5849</v>
      </c>
    </row>
    <row r="16" spans="1:14" s="80" customFormat="1" ht="14.1" customHeight="1" x14ac:dyDescent="0.2">
      <c r="A16" s="18" t="s">
        <v>59</v>
      </c>
      <c r="B16" s="52"/>
      <c r="C16" s="95">
        <v>-161</v>
      </c>
      <c r="D16" s="57"/>
      <c r="E16" s="50">
        <v>119</v>
      </c>
      <c r="F16" s="57"/>
      <c r="G16" s="48">
        <v>-97</v>
      </c>
      <c r="H16" s="57"/>
      <c r="I16" s="50">
        <v>97</v>
      </c>
      <c r="J16" s="57"/>
      <c r="K16" s="95">
        <v>-43</v>
      </c>
      <c r="L16" s="83"/>
      <c r="M16" s="97">
        <v>35</v>
      </c>
    </row>
    <row r="17" spans="1:25" s="80" customFormat="1" ht="23.1" customHeight="1" x14ac:dyDescent="0.2">
      <c r="A17" s="18" t="s">
        <v>58</v>
      </c>
      <c r="B17" s="52"/>
      <c r="C17" s="48">
        <v>4086</v>
      </c>
      <c r="D17" s="57"/>
      <c r="E17" s="50">
        <v>5794</v>
      </c>
      <c r="F17" s="57"/>
      <c r="G17" s="48">
        <v>4209</v>
      </c>
      <c r="H17" s="57"/>
      <c r="I17" s="50">
        <v>5010</v>
      </c>
      <c r="J17" s="57"/>
      <c r="K17" s="48">
        <v>429</v>
      </c>
      <c r="L17" s="83"/>
      <c r="M17" s="50">
        <v>921</v>
      </c>
    </row>
    <row r="18" spans="1:25" s="80" customFormat="1" ht="23.1" customHeight="1" x14ac:dyDescent="0.2">
      <c r="A18" s="15" t="s">
        <v>57</v>
      </c>
      <c r="B18" s="52"/>
      <c r="C18" s="48">
        <v>13537</v>
      </c>
      <c r="D18" s="57"/>
      <c r="E18" s="50">
        <v>12036</v>
      </c>
      <c r="F18" s="57"/>
      <c r="G18" s="48">
        <v>9522</v>
      </c>
      <c r="H18" s="57"/>
      <c r="I18" s="50">
        <v>9077</v>
      </c>
      <c r="J18" s="57"/>
      <c r="K18" s="48">
        <v>2863</v>
      </c>
      <c r="L18" s="83"/>
      <c r="M18" s="50">
        <v>2075</v>
      </c>
    </row>
    <row r="19" spans="1:25" s="80" customFormat="1" ht="23.1" customHeight="1" x14ac:dyDescent="0.2">
      <c r="A19" s="18" t="s">
        <v>85</v>
      </c>
      <c r="B19" s="52"/>
      <c r="C19" s="48">
        <v>17623</v>
      </c>
      <c r="D19" s="57"/>
      <c r="E19" s="50">
        <v>17830</v>
      </c>
      <c r="F19" s="57"/>
      <c r="G19" s="48">
        <v>13731</v>
      </c>
      <c r="H19" s="57"/>
      <c r="I19" s="50">
        <v>14087</v>
      </c>
      <c r="J19" s="57" t="s">
        <v>72</v>
      </c>
      <c r="K19" s="48">
        <v>3292</v>
      </c>
      <c r="L19" s="83"/>
      <c r="M19" s="50">
        <v>2996</v>
      </c>
    </row>
    <row r="20" spans="1:25" s="55" customFormat="1" ht="27" customHeight="1" x14ac:dyDescent="0.2">
      <c r="A20" s="33"/>
      <c r="B20" s="32"/>
      <c r="C20" s="31"/>
      <c r="D20" s="32"/>
      <c r="E20" s="33"/>
      <c r="F20" s="32"/>
      <c r="G20" s="31"/>
      <c r="H20" s="32"/>
      <c r="I20" s="33"/>
      <c r="J20" s="53"/>
      <c r="K20" s="75"/>
      <c r="L20" s="53"/>
      <c r="M20" s="74"/>
      <c r="N20" s="53"/>
      <c r="O20" s="73"/>
      <c r="P20" s="53"/>
      <c r="Q20" s="72"/>
      <c r="R20" s="53"/>
      <c r="S20" s="73"/>
      <c r="T20" s="53"/>
      <c r="U20" s="72"/>
      <c r="V20" s="53"/>
      <c r="W20" s="73"/>
      <c r="X20" s="53"/>
      <c r="Y20" s="72"/>
    </row>
    <row r="21" spans="1:25" s="117" customFormat="1" ht="26.1" customHeight="1" x14ac:dyDescent="0.2">
      <c r="A21" s="137"/>
      <c r="B21" s="137"/>
      <c r="C21" s="137"/>
      <c r="D21" s="137"/>
      <c r="E21" s="137"/>
      <c r="F21" s="137"/>
      <c r="G21" s="137"/>
      <c r="H21" s="137"/>
      <c r="I21" s="137"/>
      <c r="K21" s="28"/>
      <c r="M21" s="110"/>
    </row>
  </sheetData>
  <mergeCells count="5">
    <mergeCell ref="A1:M1"/>
    <mergeCell ref="C2:E2"/>
    <mergeCell ref="G2:I2"/>
    <mergeCell ref="K2:M2"/>
    <mergeCell ref="A21:I21"/>
  </mergeCells>
  <pageMargins left="0.70000000000000007" right="0.70000000000000007" top="0.75000000000000011" bottom="0.75000000000000011" header="0.30000000000000004" footer="0.30000000000000004"/>
  <pageSetup paperSize="8" scale="65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GUV im Q3</vt:lpstr>
      <vt:lpstr>GUV per Q3</vt:lpstr>
      <vt:lpstr>Aktiva</vt:lpstr>
      <vt:lpstr>Passiva</vt:lpstr>
      <vt:lpstr>KFR</vt:lpstr>
      <vt:lpstr>sn_duedate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Aguiar Pardilla Alejandro, FF-2</dc:creator>
  <cp:lastModifiedBy>Berens Caetano</cp:lastModifiedBy>
  <cp:lastPrinted>2019-07-29T08:19:50Z</cp:lastPrinted>
  <dcterms:created xsi:type="dcterms:W3CDTF">2017-03-14T12:27:53Z</dcterms:created>
  <dcterms:modified xsi:type="dcterms:W3CDTF">2021-11-02T15:36:55Z</dcterms:modified>
</cp:coreProperties>
</file>